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rojekte.bst-workplace.de\sti\69120\phaseII\SDGIndikatorenBericht2018\4_Finale Fassung\Anhänge_Kurz- und Langfassungen\"/>
    </mc:Choice>
  </mc:AlternateContent>
  <bookViews>
    <workbookView xWindow="-15" yWindow="525" windowWidth="23250" windowHeight="11700" tabRatio="688"/>
  </bookViews>
  <sheets>
    <sheet name="Indikatorenausw. - Langfassung" sheetId="4" r:id="rId1"/>
  </sheets>
  <definedNames>
    <definedName name="_xlnm._FilterDatabase" localSheetId="0" hidden="1">'Indikatorenausw. - Langfassung'!$A$2:$Q$636</definedName>
    <definedName name="_xlnm.Print_Area" localSheetId="0">'Indikatorenausw. - Langfassung'!$A$1:$O$808</definedName>
  </definedNames>
  <calcPr calcId="162913"/>
</workbook>
</file>

<file path=xl/calcChain.xml><?xml version="1.0" encoding="utf-8"?>
<calcChain xmlns="http://schemas.openxmlformats.org/spreadsheetml/2006/main">
  <c r="E372" i="4" l="1"/>
  <c r="E515" i="4" l="1"/>
  <c r="E350" i="4" l="1"/>
  <c r="E351" i="4"/>
  <c r="E352" i="4"/>
  <c r="E353" i="4"/>
  <c r="E347" i="4"/>
  <c r="E348" i="4"/>
  <c r="E349" i="4"/>
  <c r="E315" i="4"/>
  <c r="E316" i="4"/>
  <c r="E197" i="4" l="1"/>
  <c r="E262" i="4" l="1"/>
  <c r="E301" i="4" l="1"/>
  <c r="E302" i="4"/>
  <c r="E506" i="4"/>
  <c r="E507" i="4"/>
  <c r="E498" i="4"/>
  <c r="E499" i="4"/>
  <c r="E500" i="4"/>
  <c r="E501" i="4"/>
  <c r="E502" i="4"/>
  <c r="E503" i="4"/>
  <c r="E504" i="4"/>
  <c r="E505" i="4"/>
  <c r="E492" i="4"/>
  <c r="E493" i="4"/>
  <c r="E494" i="4"/>
  <c r="E495" i="4"/>
  <c r="E496" i="4"/>
  <c r="E497" i="4"/>
  <c r="E488" i="4"/>
  <c r="E489" i="4"/>
  <c r="E490" i="4"/>
  <c r="E491" i="4"/>
  <c r="E330" i="4" l="1"/>
  <c r="E366" i="4"/>
  <c r="E511" i="4"/>
  <c r="E528" i="4"/>
  <c r="E529" i="4"/>
  <c r="E633" i="4"/>
  <c r="E629" i="4"/>
  <c r="E331" i="4" l="1"/>
  <c r="E332" i="4"/>
  <c r="E318" i="4"/>
  <c r="E324" i="4"/>
  <c r="E325" i="4"/>
  <c r="E326" i="4"/>
  <c r="E327" i="4"/>
  <c r="E328" i="4"/>
  <c r="E329" i="4"/>
  <c r="E321" i="4"/>
  <c r="E322" i="4"/>
  <c r="E323" i="4"/>
  <c r="E343" i="4"/>
  <c r="E320" i="4"/>
  <c r="E317" i="4"/>
  <c r="E339" i="4"/>
  <c r="E340" i="4"/>
  <c r="E341" i="4"/>
  <c r="E299" i="4" l="1"/>
  <c r="E230" i="4"/>
  <c r="E426" i="4"/>
  <c r="E427" i="4"/>
  <c r="E428" i="4"/>
  <c r="E525" i="4"/>
  <c r="E526" i="4"/>
  <c r="E527" i="4"/>
  <c r="E119" i="4" l="1"/>
  <c r="E356" i="4"/>
  <c r="E384" i="4"/>
  <c r="E559" i="4"/>
  <c r="E404" i="4"/>
  <c r="E510" i="4"/>
  <c r="E138" i="4"/>
  <c r="E62" i="4"/>
  <c r="E12" i="4"/>
  <c r="E201" i="4"/>
  <c r="E212" i="4"/>
  <c r="E146" i="4"/>
  <c r="E31" i="4" l="1"/>
  <c r="E612" i="4"/>
  <c r="E60" i="4"/>
  <c r="E390" i="4"/>
  <c r="E447" i="4"/>
  <c r="E249" i="4"/>
  <c r="E250" i="4"/>
  <c r="E621" i="4" l="1"/>
  <c r="E619" i="4" l="1"/>
  <c r="E620" i="4"/>
  <c r="E617" i="4"/>
  <c r="E618" i="4"/>
  <c r="E616" i="4"/>
  <c r="E512" i="4"/>
  <c r="E478" i="4"/>
  <c r="E477" i="4"/>
  <c r="E361" i="4"/>
  <c r="E362" i="4"/>
  <c r="E307" i="4"/>
  <c r="E306" i="4"/>
  <c r="E191" i="4"/>
  <c r="E190" i="4"/>
  <c r="E24" i="4"/>
  <c r="E597" i="4" l="1"/>
  <c r="E598" i="4"/>
  <c r="E599" i="4"/>
  <c r="E593" i="4"/>
  <c r="E591" i="4"/>
  <c r="E592" i="4"/>
  <c r="E609" i="4"/>
  <c r="E607" i="4"/>
  <c r="E608" i="4"/>
  <c r="E604" i="4"/>
  <c r="E605" i="4"/>
  <c r="E606" i="4"/>
  <c r="E124" i="4" l="1"/>
  <c r="E125" i="4"/>
  <c r="E41" i="4" l="1"/>
  <c r="E623" i="4" l="1"/>
  <c r="E624" i="4"/>
  <c r="E625" i="4"/>
  <c r="E626" i="4"/>
  <c r="E627" i="4"/>
  <c r="E628" i="4"/>
  <c r="E630" i="4"/>
  <c r="E631" i="4"/>
  <c r="E632" i="4"/>
  <c r="E634" i="4"/>
  <c r="E635" i="4"/>
  <c r="E636" i="4"/>
  <c r="E622" i="4"/>
  <c r="E574" i="4"/>
  <c r="E575" i="4"/>
  <c r="E576" i="4"/>
  <c r="E577" i="4"/>
  <c r="E578" i="4"/>
  <c r="E579" i="4"/>
  <c r="E580" i="4"/>
  <c r="E581" i="4"/>
  <c r="E582" i="4"/>
  <c r="E583" i="4"/>
  <c r="E584" i="4"/>
  <c r="E585" i="4"/>
  <c r="E586" i="4"/>
  <c r="E587" i="4"/>
  <c r="E588" i="4"/>
  <c r="E589" i="4"/>
  <c r="E590" i="4"/>
  <c r="E594" i="4"/>
  <c r="E595" i="4"/>
  <c r="E596" i="4"/>
  <c r="E600" i="4"/>
  <c r="E601" i="4"/>
  <c r="E602" i="4"/>
  <c r="E603" i="4"/>
  <c r="E610" i="4"/>
  <c r="E611" i="4"/>
  <c r="E613" i="4"/>
  <c r="E614" i="4"/>
  <c r="E573" i="4"/>
  <c r="E536" i="4"/>
  <c r="E537" i="4"/>
  <c r="E538" i="4"/>
  <c r="E539" i="4"/>
  <c r="E540" i="4"/>
  <c r="E541" i="4"/>
  <c r="E542" i="4"/>
  <c r="E543" i="4"/>
  <c r="E544" i="4"/>
  <c r="E545" i="4"/>
  <c r="E546" i="4"/>
  <c r="E547" i="4"/>
  <c r="E548" i="4"/>
  <c r="E549" i="4"/>
  <c r="E550" i="4"/>
  <c r="E551" i="4"/>
  <c r="E552" i="4"/>
  <c r="E553" i="4"/>
  <c r="E554" i="4"/>
  <c r="E555" i="4"/>
  <c r="E556" i="4"/>
  <c r="E557" i="4"/>
  <c r="E558" i="4"/>
  <c r="E560" i="4"/>
  <c r="E561" i="4"/>
  <c r="E562" i="4"/>
  <c r="E563" i="4"/>
  <c r="E564" i="4"/>
  <c r="E565" i="4"/>
  <c r="E566" i="4"/>
  <c r="E567" i="4"/>
  <c r="E568" i="4"/>
  <c r="E569" i="4"/>
  <c r="E570" i="4"/>
  <c r="E571" i="4"/>
  <c r="E535" i="4"/>
  <c r="E516" i="4"/>
  <c r="E517" i="4"/>
  <c r="E518" i="4"/>
  <c r="E519" i="4"/>
  <c r="E520" i="4"/>
  <c r="E521" i="4"/>
  <c r="E522" i="4"/>
  <c r="E523" i="4"/>
  <c r="E524" i="4"/>
  <c r="E530" i="4"/>
  <c r="E531" i="4"/>
  <c r="E532" i="4"/>
  <c r="E533" i="4"/>
  <c r="E514" i="4"/>
  <c r="E483" i="4"/>
  <c r="E484" i="4"/>
  <c r="E485" i="4"/>
  <c r="E486" i="4"/>
  <c r="E487" i="4"/>
  <c r="E508" i="4"/>
  <c r="E509" i="4"/>
  <c r="E476" i="4"/>
  <c r="E482" i="4"/>
  <c r="E438" i="4"/>
  <c r="E439" i="4"/>
  <c r="E440" i="4"/>
  <c r="E441" i="4"/>
  <c r="E442" i="4"/>
  <c r="E443" i="4"/>
  <c r="E444" i="4"/>
  <c r="E445" i="4"/>
  <c r="E446"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9" i="4"/>
  <c r="E480" i="4"/>
  <c r="E437" i="4"/>
  <c r="E423" i="4"/>
  <c r="E365" i="4"/>
  <c r="E367" i="4"/>
  <c r="E368" i="4"/>
  <c r="E369" i="4"/>
  <c r="E370" i="4"/>
  <c r="E371" i="4"/>
  <c r="E373" i="4"/>
  <c r="E374" i="4"/>
  <c r="E375" i="4"/>
  <c r="E376" i="4"/>
  <c r="E377" i="4"/>
  <c r="E378" i="4"/>
  <c r="E379" i="4"/>
  <c r="E380" i="4"/>
  <c r="E381" i="4"/>
  <c r="E382" i="4"/>
  <c r="E383" i="4"/>
  <c r="E385" i="4"/>
  <c r="E386" i="4"/>
  <c r="E387" i="4"/>
  <c r="E388" i="4"/>
  <c r="E389" i="4"/>
  <c r="E391" i="4"/>
  <c r="E392" i="4"/>
  <c r="E393" i="4"/>
  <c r="E394" i="4"/>
  <c r="E395" i="4"/>
  <c r="E396" i="4"/>
  <c r="E397" i="4"/>
  <c r="E398" i="4"/>
  <c r="E399" i="4"/>
  <c r="E400" i="4"/>
  <c r="E401" i="4"/>
  <c r="E402" i="4"/>
  <c r="E403" i="4"/>
  <c r="E405" i="4"/>
  <c r="E406" i="4"/>
  <c r="E407" i="4"/>
  <c r="E408" i="4"/>
  <c r="E409" i="4"/>
  <c r="E410" i="4"/>
  <c r="E411" i="4"/>
  <c r="E412" i="4"/>
  <c r="E413" i="4"/>
  <c r="E414" i="4"/>
  <c r="E415" i="4"/>
  <c r="E416" i="4"/>
  <c r="E417" i="4"/>
  <c r="E418" i="4"/>
  <c r="E419" i="4"/>
  <c r="E420" i="4"/>
  <c r="E421" i="4"/>
  <c r="E422" i="4"/>
  <c r="E424" i="4"/>
  <c r="E425" i="4"/>
  <c r="E429" i="4"/>
  <c r="E430" i="4"/>
  <c r="E431" i="4"/>
  <c r="E432" i="4"/>
  <c r="E433" i="4"/>
  <c r="E434" i="4"/>
  <c r="E435" i="4"/>
  <c r="E364" i="4"/>
  <c r="E319" i="4"/>
  <c r="E333" i="4"/>
  <c r="E334" i="4"/>
  <c r="E335" i="4"/>
  <c r="E336" i="4"/>
  <c r="E337" i="4"/>
  <c r="E338" i="4"/>
  <c r="E342" i="4"/>
  <c r="E344" i="4"/>
  <c r="E345" i="4"/>
  <c r="E346" i="4"/>
  <c r="E354" i="4"/>
  <c r="E355" i="4"/>
  <c r="E357" i="4"/>
  <c r="E358" i="4"/>
  <c r="E359" i="4"/>
  <c r="E360" i="4"/>
  <c r="E314" i="4"/>
  <c r="E283" i="4"/>
  <c r="E284" i="4"/>
  <c r="E285" i="4"/>
  <c r="E286" i="4"/>
  <c r="E287" i="4"/>
  <c r="E288" i="4"/>
  <c r="E289" i="4"/>
  <c r="E290" i="4"/>
  <c r="E291" i="4"/>
  <c r="E292" i="4"/>
  <c r="E293" i="4"/>
  <c r="E294" i="4"/>
  <c r="E295" i="4"/>
  <c r="E296" i="4"/>
  <c r="E297" i="4"/>
  <c r="E298" i="4"/>
  <c r="E300" i="4"/>
  <c r="E303" i="4"/>
  <c r="E304" i="4"/>
  <c r="E305" i="4"/>
  <c r="E308" i="4"/>
  <c r="E309" i="4"/>
  <c r="E310" i="4"/>
  <c r="E311" i="4"/>
  <c r="E312" i="4"/>
  <c r="E282" i="4"/>
  <c r="E218" i="4"/>
  <c r="E219" i="4"/>
  <c r="E220" i="4"/>
  <c r="E221" i="4"/>
  <c r="E222" i="4"/>
  <c r="E223" i="4"/>
  <c r="E224" i="4"/>
  <c r="E225" i="4"/>
  <c r="E226" i="4"/>
  <c r="E227" i="4"/>
  <c r="E228" i="4"/>
  <c r="E229" i="4"/>
  <c r="E231" i="4"/>
  <c r="E232" i="4"/>
  <c r="E233" i="4"/>
  <c r="E234" i="4"/>
  <c r="E235" i="4"/>
  <c r="E236" i="4"/>
  <c r="E237" i="4"/>
  <c r="E238" i="4"/>
  <c r="E239" i="4"/>
  <c r="E240" i="4"/>
  <c r="E241" i="4"/>
  <c r="E242" i="4"/>
  <c r="E243" i="4"/>
  <c r="E244" i="4"/>
  <c r="E245" i="4"/>
  <c r="E246" i="4"/>
  <c r="E247" i="4"/>
  <c r="E248" i="4"/>
  <c r="E251" i="4"/>
  <c r="E252" i="4"/>
  <c r="E253" i="4"/>
  <c r="E254" i="4"/>
  <c r="E255" i="4"/>
  <c r="E256" i="4"/>
  <c r="E257" i="4"/>
  <c r="E258" i="4"/>
  <c r="E259" i="4"/>
  <c r="E260" i="4"/>
  <c r="E261" i="4"/>
  <c r="E263" i="4"/>
  <c r="E264" i="4"/>
  <c r="E265" i="4"/>
  <c r="E266" i="4"/>
  <c r="E267" i="4"/>
  <c r="E268" i="4"/>
  <c r="E269" i="4"/>
  <c r="E270" i="4"/>
  <c r="E271" i="4"/>
  <c r="E272" i="4"/>
  <c r="E273" i="4"/>
  <c r="E274" i="4"/>
  <c r="E275" i="4"/>
  <c r="E276" i="4"/>
  <c r="E277" i="4"/>
  <c r="E278" i="4"/>
  <c r="E279" i="4"/>
  <c r="E280" i="4"/>
  <c r="E217" i="4"/>
  <c r="E196" i="4"/>
  <c r="E198" i="4"/>
  <c r="E199" i="4"/>
  <c r="E200" i="4"/>
  <c r="E202" i="4"/>
  <c r="E203" i="4"/>
  <c r="E204" i="4"/>
  <c r="E205" i="4"/>
  <c r="E206" i="4"/>
  <c r="E207" i="4"/>
  <c r="E208" i="4"/>
  <c r="E209" i="4"/>
  <c r="E210" i="4"/>
  <c r="E211" i="4"/>
  <c r="E213" i="4"/>
  <c r="E214" i="4"/>
  <c r="E215" i="4"/>
  <c r="E195" i="4"/>
  <c r="E172" i="4"/>
  <c r="E173" i="4"/>
  <c r="E174" i="4"/>
  <c r="E175" i="4"/>
  <c r="E176" i="4"/>
  <c r="E177" i="4"/>
  <c r="E178" i="4"/>
  <c r="E179" i="4"/>
  <c r="E180" i="4"/>
  <c r="E181" i="4"/>
  <c r="E182" i="4"/>
  <c r="E183" i="4"/>
  <c r="E184" i="4"/>
  <c r="E185" i="4"/>
  <c r="E186" i="4"/>
  <c r="E187" i="4"/>
  <c r="E188" i="4"/>
  <c r="E189" i="4"/>
  <c r="E192" i="4"/>
  <c r="E193" i="4"/>
  <c r="E171" i="4"/>
  <c r="E142" i="4"/>
  <c r="E143" i="4"/>
  <c r="E144" i="4"/>
  <c r="E145" i="4"/>
  <c r="E147" i="4"/>
  <c r="E148" i="4"/>
  <c r="E149" i="4"/>
  <c r="E150" i="4"/>
  <c r="E151" i="4"/>
  <c r="E152" i="4"/>
  <c r="E153" i="4"/>
  <c r="E154" i="4"/>
  <c r="E155" i="4"/>
  <c r="E156" i="4"/>
  <c r="E157" i="4"/>
  <c r="E158" i="4"/>
  <c r="E159" i="4"/>
  <c r="E160" i="4"/>
  <c r="E161" i="4"/>
  <c r="E162" i="4"/>
  <c r="E163" i="4"/>
  <c r="E164" i="4"/>
  <c r="E165" i="4"/>
  <c r="E166" i="4"/>
  <c r="E167" i="4"/>
  <c r="E168" i="4"/>
  <c r="E169" i="4"/>
  <c r="E141"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20" i="4"/>
  <c r="E121" i="4"/>
  <c r="E122" i="4"/>
  <c r="E123" i="4"/>
  <c r="E126" i="4"/>
  <c r="E127" i="4"/>
  <c r="E128" i="4"/>
  <c r="E129" i="4"/>
  <c r="E130" i="4"/>
  <c r="E131" i="4"/>
  <c r="E132" i="4"/>
  <c r="E133" i="4"/>
  <c r="E134" i="4"/>
  <c r="E135" i="4"/>
  <c r="E136" i="4"/>
  <c r="E137" i="4"/>
  <c r="E139" i="4"/>
  <c r="E90" i="4"/>
  <c r="E54" i="4"/>
  <c r="E55" i="4"/>
  <c r="E56" i="4"/>
  <c r="E57" i="4"/>
  <c r="E58" i="4"/>
  <c r="E59" i="4"/>
  <c r="E61" i="4"/>
  <c r="E63" i="4"/>
  <c r="E64" i="4"/>
  <c r="E65" i="4"/>
  <c r="E66" i="4"/>
  <c r="E67" i="4"/>
  <c r="E68" i="4"/>
  <c r="E69" i="4"/>
  <c r="E70" i="4"/>
  <c r="E71" i="4"/>
  <c r="E72" i="4"/>
  <c r="E73" i="4"/>
  <c r="E74" i="4"/>
  <c r="E75" i="4"/>
  <c r="E76" i="4"/>
  <c r="E77" i="4"/>
  <c r="E78" i="4"/>
  <c r="E79" i="4"/>
  <c r="E80" i="4"/>
  <c r="E81" i="4"/>
  <c r="E82" i="4"/>
  <c r="E83" i="4"/>
  <c r="E84" i="4"/>
  <c r="E85" i="4"/>
  <c r="E86" i="4"/>
  <c r="E87" i="4"/>
  <c r="E53" i="4"/>
  <c r="E27" i="4"/>
  <c r="E28" i="4"/>
  <c r="E29" i="4"/>
  <c r="E30" i="4"/>
  <c r="E32" i="4"/>
  <c r="E33" i="4"/>
  <c r="E34" i="4"/>
  <c r="E35" i="4"/>
  <c r="E36" i="4"/>
  <c r="E37" i="4"/>
  <c r="E38" i="4"/>
  <c r="E39" i="4"/>
  <c r="E40" i="4"/>
  <c r="E42" i="4"/>
  <c r="E43" i="4"/>
  <c r="E44" i="4"/>
  <c r="E45" i="4"/>
  <c r="E46" i="4"/>
  <c r="E47" i="4"/>
  <c r="E48" i="4"/>
  <c r="E49" i="4"/>
  <c r="E50" i="4"/>
  <c r="E51" i="4"/>
  <c r="E26" i="4"/>
  <c r="E9" i="4"/>
  <c r="E10" i="4"/>
  <c r="E11" i="4"/>
  <c r="E13" i="4"/>
  <c r="E14" i="4"/>
  <c r="E15" i="4"/>
  <c r="E16" i="4"/>
  <c r="E17" i="4"/>
  <c r="E18" i="4"/>
  <c r="E19" i="4"/>
  <c r="E20" i="4"/>
  <c r="E21" i="4"/>
  <c r="E22" i="4"/>
  <c r="E23" i="4"/>
  <c r="E6" i="4"/>
  <c r="E4" i="4"/>
  <c r="E5" i="4"/>
  <c r="E7" i="4"/>
  <c r="E8" i="4"/>
  <c r="E3" i="4"/>
</calcChain>
</file>

<file path=xl/sharedStrings.xml><?xml version="1.0" encoding="utf-8"?>
<sst xmlns="http://schemas.openxmlformats.org/spreadsheetml/2006/main" count="6223" uniqueCount="1547">
  <si>
    <t>Indikator-
Nr.</t>
  </si>
  <si>
    <t>x</t>
  </si>
  <si>
    <t>Validität</t>
  </si>
  <si>
    <t>Funktion</t>
  </si>
  <si>
    <t>Daten-
qualität</t>
  </si>
  <si>
    <t>Daten-
verfügbarkeit</t>
  </si>
  <si>
    <t>xx</t>
  </si>
  <si>
    <t>xxx</t>
  </si>
  <si>
    <t>IP</t>
  </si>
  <si>
    <t>x-xxx</t>
  </si>
  <si>
    <t>Inhaltliche Gliederung</t>
  </si>
  <si>
    <t>Indikatoren</t>
  </si>
  <si>
    <t>SDG</t>
  </si>
  <si>
    <t>Absicherung durch Sozialschutzsysteme</t>
  </si>
  <si>
    <t>Materielle Deprivation</t>
  </si>
  <si>
    <t>Zugang zu Grundversorgungsleistungen</t>
  </si>
  <si>
    <t>Bevölkerung, die durch Sozialsysteme abgesichert sind</t>
  </si>
  <si>
    <t>Indikator</t>
  </si>
  <si>
    <t>Indikatoren-Set(s)</t>
  </si>
  <si>
    <t>Destatis</t>
  </si>
  <si>
    <t>MoNaKo</t>
  </si>
  <si>
    <t>Quelle</t>
  </si>
  <si>
    <t>Bevölkerung mit Zugang zu Grundversorgungsleistungen</t>
  </si>
  <si>
    <t>Erhebliche materielle Deprivation</t>
  </si>
  <si>
    <t>DNS</t>
  </si>
  <si>
    <t>Eurostat</t>
  </si>
  <si>
    <t>People at risk of poverty or social exclusion</t>
  </si>
  <si>
    <t>People at risk of poverty after social transfers</t>
  </si>
  <si>
    <t>Poverty rate after taxes and transfers, Poverty line 50% (of population)</t>
  </si>
  <si>
    <t>SDSN</t>
  </si>
  <si>
    <t>Unmittelbarer wirtschaftlicher Schaden durch Katastrophen</t>
  </si>
  <si>
    <t>Staaten mit nationalen und lokalen Katastrophenschutzplänen</t>
  </si>
  <si>
    <t>Anteil der erheblich materiell deprivierten Personen in %</t>
  </si>
  <si>
    <t>Anteil der materiell deprivierten Personen in %</t>
  </si>
  <si>
    <t>-</t>
  </si>
  <si>
    <t>Bewertung</t>
  </si>
  <si>
    <t>Armut bzw. Armutsrisiko</t>
  </si>
  <si>
    <t>Mindestsicherungsquote</t>
  </si>
  <si>
    <t>Kinderarmut</t>
  </si>
  <si>
    <t>Jugendarmut</t>
  </si>
  <si>
    <t>Altersarmut</t>
  </si>
  <si>
    <t>Todesfälle, vermisste Personen und Anzahl direkt betroffener Personen durch Katastrophen</t>
  </si>
  <si>
    <t>Schaden</t>
  </si>
  <si>
    <t>Ausgaben</t>
  </si>
  <si>
    <t>Unterernährung</t>
  </si>
  <si>
    <t>Bevölkerung mit moderater oder hoher
Ernährungsunsicherheit</t>
  </si>
  <si>
    <t>Mangelernährung</t>
  </si>
  <si>
    <t>Fehlernährung bei Kindern unter 5 Jahre</t>
  </si>
  <si>
    <t>Mangelernährung in best. Bevölkerungsgruppen</t>
  </si>
  <si>
    <t>Unterernährung der Älteren</t>
  </si>
  <si>
    <t>Unterernährung heranwachsender Mädchen</t>
  </si>
  <si>
    <t>Produktivität in der Land- und Forstwirtschaft</t>
  </si>
  <si>
    <t>Produktionsvolumen je Arbeitskraft in Land- und Forstwirtschaft und der Fischerei</t>
  </si>
  <si>
    <t>Durchschnittliches Einkommen kleiner
Nahrungsmittelproduzenten</t>
  </si>
  <si>
    <t>Agricultural factor income per annual work unit in EUR (AWU)</t>
  </si>
  <si>
    <t>Eurostat SDI</t>
  </si>
  <si>
    <t>Bruttowertschöpfung je Erwerbstätigen in der Land- und Forstwirtschaft, Fischerei</t>
  </si>
  <si>
    <t>Landwirtschaftliche Kleinbetriebe</t>
  </si>
  <si>
    <t>Arbeitsleistung durch Familienmitglieder</t>
  </si>
  <si>
    <t>Staatliche Unterstützung für die Land- und Forstwirtschaft</t>
  </si>
  <si>
    <t>Government support to agricultural research and development in EUR</t>
  </si>
  <si>
    <t>Index für nachhaltige Landwirtschaft</t>
  </si>
  <si>
    <t>Sustainable Nitrogen Management Index</t>
  </si>
  <si>
    <t>Nachhaltige Nahrungsmittelproduktion</t>
  </si>
  <si>
    <t>Anteil der Ausgaben für Biolebensmittel</t>
  </si>
  <si>
    <t>NRW</t>
  </si>
  <si>
    <t>Ökologische Landwirtschaft</t>
  </si>
  <si>
    <t>Ökologischer Landbau</t>
  </si>
  <si>
    <t>BW</t>
  </si>
  <si>
    <t>Kommune NRW</t>
  </si>
  <si>
    <t>Stickstoffüberschuss</t>
  </si>
  <si>
    <t>DNS, MoNaKo, NRW</t>
  </si>
  <si>
    <t>Universität Gießen (Institut für Ressourcenmanagement)</t>
  </si>
  <si>
    <t>Auswirkungen der Landwirtschaft</t>
  </si>
  <si>
    <t>Estimated soil erosion</t>
  </si>
  <si>
    <t>Estimated soil erosion by water</t>
  </si>
  <si>
    <t xml:space="preserve"> % of area eroded by more than 10 tonnes per hectare per year</t>
  </si>
  <si>
    <t>Genetische Vielfalt</t>
  </si>
  <si>
    <t>Genetische Ressourcen von landwirtschaftlich nutzbaren Pflanzen und Nutztieren, die in mittel- oder langfristig konserviert werden</t>
  </si>
  <si>
    <t xml:space="preserve">Anteil einheimischer Nutztierrassen der Pferde, Rinder, Schweine, Schafe und Ziegen nach Gefährdungskategorien: Nicht gefährderte Rassen, Beobachtungspopulationen, Erhaltungspopulationen, Phänotypische </t>
  </si>
  <si>
    <t>Einheimische Arten, die:
a) vom Aussterben bedroht
b) nicht vom Aussterben bedroht
c) ungewiss bedroht
sind</t>
  </si>
  <si>
    <t xml:space="preserve"> Erhaltungspopulationen in %</t>
  </si>
  <si>
    <t>Krankheitsfälle</t>
  </si>
  <si>
    <t>Incidence of tuberculosi</t>
  </si>
  <si>
    <t>Incidence of tuberculosis (per 100,000 people)</t>
  </si>
  <si>
    <t>HIV prevalence</t>
  </si>
  <si>
    <t>HIV prevalence (per 1,000)</t>
  </si>
  <si>
    <t>Maserninfektionen</t>
  </si>
  <si>
    <t xml:space="preserve">Impfungen bei Kindern </t>
  </si>
  <si>
    <t>MoNaKo, SDSN</t>
  </si>
  <si>
    <t>Sterblichkeitsraten</t>
  </si>
  <si>
    <t>Sterblichkeit aufgrund von a) Krebs, b) Diabetes, c) Herz-Kreislauf- oder d) Atemwegserkrankungen</t>
  </si>
  <si>
    <t>Selbstmordsterblichkeit</t>
  </si>
  <si>
    <t>Vorzeitige Sterblichkeit</t>
  </si>
  <si>
    <t>Behandlungsdichte</t>
  </si>
  <si>
    <t xml:space="preserve">Behandlungsdichte bei Substanzmissbrauch </t>
  </si>
  <si>
    <t>Ausmaß des Substanzmissbrauchs</t>
  </si>
  <si>
    <t>Alkoholkonsum</t>
  </si>
  <si>
    <t>Unfälle unter Drogeneinfluss</t>
  </si>
  <si>
    <t>Verunglückte und Todesfälle</t>
  </si>
  <si>
    <t xml:space="preserve">Verunglückte im Verkehr </t>
  </si>
  <si>
    <t>REG</t>
  </si>
  <si>
    <t>Kommune BW</t>
  </si>
  <si>
    <t>INKAR</t>
  </si>
  <si>
    <t>Pflegeversorgung</t>
  </si>
  <si>
    <t>Plätze in Pflegeheimen</t>
  </si>
  <si>
    <t>Stationäre Palliativversorgung</t>
  </si>
  <si>
    <t>Anzahl der stationären Versorgungsplätze an der Anzahl der gestorbenen Menschen (insgesamt)</t>
  </si>
  <si>
    <t>Ambulante Palliativversorgung</t>
  </si>
  <si>
    <t xml:space="preserve">Anzahl der ambulanten Versorgungsplätze an der Anzahl der gestorbenen Menschen (insgesamt) </t>
  </si>
  <si>
    <t>Abdeckung grundlegender Dienste</t>
  </si>
  <si>
    <t>Abdeckung der Gesundheitsdienstleistungen</t>
  </si>
  <si>
    <t>Bevölkerung, die krankenversichert ist</t>
  </si>
  <si>
    <t>Anzahl an Personen, die krankenversichert sind je 1000 Bevölkerung</t>
  </si>
  <si>
    <t xml:space="preserve">Teilnahme an Vorsorgeuntersuchung </t>
  </si>
  <si>
    <t>Teilnahme an Vorsorgeuntersuchung U8</t>
  </si>
  <si>
    <t>Proportion of births attended by skilled health personnel</t>
  </si>
  <si>
    <t>Auswirkungen unzureichender Versorgung</t>
  </si>
  <si>
    <t xml:space="preserve">Maternal mortality rate </t>
  </si>
  <si>
    <t>Maternal mortality rate (per 100,000 live births)</t>
  </si>
  <si>
    <t>Sterblichkeit von Säuglingen</t>
  </si>
  <si>
    <t>Sterblichkeit von Kleinkindern</t>
  </si>
  <si>
    <t>Todesfälle</t>
  </si>
  <si>
    <t>Sterberate aufgrund von Luftverschmutzung</t>
  </si>
  <si>
    <t>Sterberate aufgrund von verunreinigtem Wasser</t>
  </si>
  <si>
    <t>Luftqualität</t>
  </si>
  <si>
    <t>Feinstaubbelastung</t>
  </si>
  <si>
    <t xml:space="preserve">Stickstoffdioxidbelastung im
städtischen Hintergrund </t>
  </si>
  <si>
    <t>Jahresmittelwerte der NO2-Immissionskonzentration</t>
  </si>
  <si>
    <t>Lärmbelastung</t>
  </si>
  <si>
    <t>Betroffene durch gesundheitsschädlichen Lärm als Anteil an der Gesamtbevölkerung</t>
  </si>
  <si>
    <t>Nutzung von Tabak</t>
  </si>
  <si>
    <t>Raucherquote</t>
  </si>
  <si>
    <t>Schulabbruch</t>
  </si>
  <si>
    <t>Qualität der Schulbildung</t>
  </si>
  <si>
    <t xml:space="preserve">Gute Schulbildung </t>
  </si>
  <si>
    <t>Anteil der Übergänge an weiterführende Schulen in Prozent aller Grundschulabgängerinnen
und Grundschulabgänger</t>
  </si>
  <si>
    <t>Verbesserung der Lebensumwelt von B8
Kindern und Jugendlichen</t>
  </si>
  <si>
    <t>Kommunale Ausgaben für Kinder- und Jugendarbeit in Prozent des
kommunalen Haushalts</t>
  </si>
  <si>
    <t xml:space="preserve">Angebot und Erreichbarkeit von Schulen </t>
  </si>
  <si>
    <t xml:space="preserve"> Angebot und Erreichbarkeit (durchschnittliche Länge des Schulweges) von Schulen (Grundschulen, Schulen der Sekundarstufe I und Schulen der Sekundarstufe II)</t>
  </si>
  <si>
    <t>Kinder in Ganztagsgrundschulen</t>
  </si>
  <si>
    <t>Anteil der Grundschulkinder, die Ganztagsangebote nutzen, an allen Kindern (6,5- bis 10,5-Jährige)</t>
  </si>
  <si>
    <t>Net primary school enrolment rate</t>
  </si>
  <si>
    <t>Net primary school enrolment rate (%)</t>
  </si>
  <si>
    <t>Kinderbetreuung</t>
  </si>
  <si>
    <t>Anteil der Kinder in Kindertagesbetreuung je 100 Kinder im Alter von 5 Jahren m/w in %</t>
  </si>
  <si>
    <t xml:space="preserve">Betreuung von Kindern (unter 3-jährige) </t>
  </si>
  <si>
    <t>Betreuung von Kindern (3- bis 5-jährige)</t>
  </si>
  <si>
    <t>Kinder in Horten</t>
  </si>
  <si>
    <t xml:space="preserve">Anteil der Kinder (5- bis unter 11-Jährige) in Horten an allen Kindern (6,5- bis 10,5-Jährige) </t>
  </si>
  <si>
    <t>Ganztagesbetreuung für Kinder von 1 bis zum Schuleintritt</t>
  </si>
  <si>
    <t>MoNaKo, DNS, Kommune NRW</t>
  </si>
  <si>
    <t>Kindesentwicklung</t>
  </si>
  <si>
    <t xml:space="preserve">Kinder im Einschulungsalter, deren Entwicklung hinsichtlich Gesundheit, Bildung und psychosozialen Wohlbefinden auf dem richtigen Weg ist    </t>
  </si>
  <si>
    <t>Bildung und Ausbildung</t>
  </si>
  <si>
    <t>In Bildung und Ausbildung befindliche
Jugendlichen und Erwachsene</t>
  </si>
  <si>
    <t>Teilnahmequote der Jugend in der formellen und informellen Bildung und Ausbildung in den letzten 12 Monaten m/w</t>
  </si>
  <si>
    <t xml:space="preserve">Hohes Niveau von Aus- und Weiterbildung </t>
  </si>
  <si>
    <t>Anzahl der Auszubildenden pro 1.000 sozialversicherungspflichtig Beschäftigte
am Arbeitsort</t>
  </si>
  <si>
    <t>Quälität des Abschlusses</t>
  </si>
  <si>
    <t>Höchster altgemeinbildender Schulabschluss/ beruflicher Bildungsabschluss der Menschen mit Migrationshintergrund</t>
  </si>
  <si>
    <t>Employment rate of recent graduates in % of population aged 20 to 34 completed ISCED 3-8</t>
  </si>
  <si>
    <t>Employment rate of recent graduates in % of population aged 20 to 34 completed ISCED 3-8 (2)</t>
  </si>
  <si>
    <t>30- bis 34-jährige mit tertiärem oder postsekundärem nichttertiärem Abschluss in %</t>
  </si>
  <si>
    <t>Population age 25-64 with tertiary education (%)</t>
  </si>
  <si>
    <t>Abschlüsse im tertiären Sektor</t>
  </si>
  <si>
    <t>Anteil der 30- bis unter 35-Jährigen mit tertiärem Bildungsabschluss an der Bevölkerung der gleichen Altersgruppe</t>
  </si>
  <si>
    <t>MoNaKo, Kommune NRW</t>
  </si>
  <si>
    <t>Geschlechtsspezifische Disparitäten</t>
  </si>
  <si>
    <t>Ratio of female to male mean years of schooling of population age 25 and above</t>
  </si>
  <si>
    <t>Anteil weiblicher Schulabbrecher</t>
  </si>
  <si>
    <t>Anteil weiblicher Schulabgänger mit Fachhochschulreife / Hochschulreife</t>
  </si>
  <si>
    <t>Anteil weiblicher Studierender</t>
  </si>
  <si>
    <t>Herkunftsspezifische Disparitäten</t>
  </si>
  <si>
    <t>Rechen- und Lesekompetenzen</t>
  </si>
  <si>
    <t>Lesekompetenz</t>
  </si>
  <si>
    <t>Mathematische Grundbildung</t>
  </si>
  <si>
    <t>Alphabetisierungsquote</t>
  </si>
  <si>
    <t>Alphabetisierungsquote im Alter zwischen 15-24 Jahren</t>
  </si>
  <si>
    <t>Umwelt- bzw. Kulturerziehung</t>
  </si>
  <si>
    <t>Förderung von Kulturangeboten</t>
  </si>
  <si>
    <t>Ausgaben für Kulturangebote pro 1.000 Einwohner</t>
  </si>
  <si>
    <t>Angebot von Kulturveranstaltungen</t>
  </si>
  <si>
    <t>Anzahl der Veranstaltungen im kommunalen Veranstaltungskalender pro 1.000 Einwohner</t>
  </si>
  <si>
    <t>Inanspruchnahme von Kulturveranstaltungen</t>
  </si>
  <si>
    <t>Anzahl der Besucher in Kulturveranstaltungen (Theater, Konzerte, etc.) je 1.000 Einwohner</t>
  </si>
  <si>
    <t>Austattung von Schulen</t>
  </si>
  <si>
    <t>i) Anteil der Schulen mit Zugang zur Elektrizität ii) Internet für pädagogische Zwecke iii) Computer für pädagogische Zwecke iv) Infrastruktur und Materialien für Studierende mit
Behinderung v) Trinkwasser vi) geschlechterspezifische, grundlegende sanitäre
Anlagen vii) grundlegende Einrichtungen zum Händewaschen
(gemäß der WASH Indikator Definition) in %</t>
  </si>
  <si>
    <t>Breitbandversorgung der Schulen</t>
  </si>
  <si>
    <t>WLAN-Versorgung der Schulen</t>
  </si>
  <si>
    <t>IT-Unterhaltung an Schulen</t>
  </si>
  <si>
    <t>Ausgaben für IT-Unterhaltung (Zentrale Dienste, Wartung, Support, etc.) pro Schüler</t>
  </si>
  <si>
    <t>IT-Austattung an Schulen</t>
  </si>
  <si>
    <t>Inklusion</t>
  </si>
  <si>
    <t>Exklusionsquote</t>
  </si>
  <si>
    <t>Integrative Kinderbetreuung</t>
  </si>
  <si>
    <t>Entwicklungsausgaben für Stipendien</t>
  </si>
  <si>
    <t>Öffentliche Entwicklungsausgaben für
Stipendien und Studienkosten</t>
  </si>
  <si>
    <t>IP/OP</t>
  </si>
  <si>
    <t>Antidiskriminierungspolitiken</t>
  </si>
  <si>
    <t>Diskriminierung und Ausbildung</t>
  </si>
  <si>
    <t>Ratio of female to male mean years of schooling of
population age 25 and above</t>
  </si>
  <si>
    <t>Diskriminierung und Arbeit</t>
  </si>
  <si>
    <t>Verdienstabstand zwischen Frauen und Männern</t>
  </si>
  <si>
    <t>Verhältnis der Beschäftigungsquoten von Frauen und Männern</t>
  </si>
  <si>
    <t>SDSN, Eurostat SDI</t>
  </si>
  <si>
    <t>Verhältnis des durchschnittlichen Rentenzahlbetrages von Frauen und Männern</t>
  </si>
  <si>
    <t>(Rentenzahlbeträge insgesamt am Wohnort für Frauen / Anzahl der Frauen mit Rentenbezug insgesamt) / (Rentenzahlbeträge insgesamt am Wohnort für Männer / Anzahl der Männer mit Rentenbezug am Wohnort) * 100</t>
  </si>
  <si>
    <t>Gewalt gegen Frauen und Mädchen</t>
  </si>
  <si>
    <t>Frauen und Mädchen, die phyischer, sexueller oder psychischer Gewalt ausgesetzt waren</t>
  </si>
  <si>
    <t>Haus- und Pflegearbeiten</t>
  </si>
  <si>
    <t>Zeitaufwand für unbezahlte Haus- und Pflegearbeit</t>
  </si>
  <si>
    <t>Anteil der Zeit, die für unbezahlte Haus- und
Pflegearbeit aufgewendet wird in w/m, 10 bis 17 Jahre, 18 bis 29 Jahre, 30 bis 44 Jahre, 45 bis 64 Jahre, ab 65 Jahre in %</t>
  </si>
  <si>
    <t>Bereitstellung öffentlicher Dienstleistungen</t>
  </si>
  <si>
    <t>Pflegequote</t>
  </si>
  <si>
    <t>Teilhabe an der Politik</t>
  </si>
  <si>
    <t>Frauen in Führungsrollen</t>
  </si>
  <si>
    <t>Frauenanteil in Leitungspositionen der Kommunalverwaltung</t>
  </si>
  <si>
    <t>Frauenanteil in Leitungspositionen der kommunalen Unternehmen</t>
  </si>
  <si>
    <t xml:space="preserve">Frauen in Führungspositionen </t>
  </si>
  <si>
    <t>Teilhabe in der Wirtschaft</t>
  </si>
  <si>
    <t xml:space="preserve">Verdienstabstand zwischen Frauen und Männern in der Kommunalverwaltung </t>
  </si>
  <si>
    <t>Verdienstabstand zwischen Frauen und Männern in den kommunalen Unternehmen</t>
  </si>
  <si>
    <t xml:space="preserve">Employment rate of recent graduates </t>
  </si>
  <si>
    <t>Employment rate of recent graduates % of population aged 20 to 34 completed ISCED 3-8</t>
  </si>
  <si>
    <t>Armutsrisikoquote (geschlechterspezifisch)</t>
  </si>
  <si>
    <t>Chancengleichheit</t>
  </si>
  <si>
    <t>Inactivity rates due to caring responsibilities</t>
  </si>
  <si>
    <t>Inactivity rates due to caring responsibilities in % of population aged 20 to 64
i. looking after children
ii. other family responsibilities</t>
  </si>
  <si>
    <t>Kindertagesbetreuung</t>
  </si>
  <si>
    <t>Anteil der Kinder in Ganztagesbetreuung an allen Kindern der entsprechenden Altersgruppe unter 3 Jahre, 3-6 Jahre</t>
  </si>
  <si>
    <t>Männeranteil in Elternzeit</t>
  </si>
  <si>
    <t>Individuelle Entscheidungskapazität</t>
  </si>
  <si>
    <t>Frauen, die ihre eigenen fundierten Entscheidungen bezüglich sexueller Beziehungen, Verhütungsmitteln und reproduktiver Gesundheit treffen</t>
  </si>
  <si>
    <t>Estimated demand for contraception that is unmet</t>
  </si>
  <si>
    <t>Estimated demand for contraception that is unmet (%women married or in union, ages 15-49)</t>
  </si>
  <si>
    <t>Institutionelle Rahmenbedingungen</t>
  </si>
  <si>
    <t>Staaten mit Gesetzen und Vorschriften, die Frauen den Zugang zu sexueller und reproduktiver Gesundheit, Formation und Bildung garantieren</t>
  </si>
  <si>
    <t>Abwasserbehandlung</t>
  </si>
  <si>
    <t>Öffentliche Abwasserbehandlung</t>
  </si>
  <si>
    <t>Schmutzwasserbehandlung</t>
  </si>
  <si>
    <t>Qualität von Gewässern</t>
  </si>
  <si>
    <t>Wasserqualität in Badegewässern</t>
  </si>
  <si>
    <t>Fließgewässerqualität</t>
  </si>
  <si>
    <t>Fließwasserqualität</t>
  </si>
  <si>
    <t>Nitrat im Grundwasser</t>
  </si>
  <si>
    <t>MoNaKo, DNS, NRW, BW, Eurostat SDI</t>
  </si>
  <si>
    <t>Integriertes Wasserressourcenmanagements</t>
  </si>
  <si>
    <t>Implementierung eines integrierten Wasserressourcenmanagements</t>
  </si>
  <si>
    <t>Wassernutzungseffizienz</t>
  </si>
  <si>
    <t>Freshwater withdrawal as % total renewable water resources</t>
  </si>
  <si>
    <t>Internationale Wasserkooperation</t>
  </si>
  <si>
    <t>Grenzüberschreitende Einzugsgebiete mit einer internationalen Wasserkooperation</t>
  </si>
  <si>
    <t>Anteil der grenzüberschreitenden Einzugsgebiete mit einer internationalen Wasserkooperation  in %</t>
  </si>
  <si>
    <t>Wasser-Ökosysteme</t>
  </si>
  <si>
    <t>Landabdeckung durch Wasser-Ökosysteme</t>
  </si>
  <si>
    <t>Anteil Waldfläche</t>
  </si>
  <si>
    <t>Anteil Wasserfläche</t>
  </si>
  <si>
    <t>Lokale Verwaltungseinheiten</t>
  </si>
  <si>
    <t>Lokale Verwaltungseinheiten für Wasser- und Abwassermanagement</t>
  </si>
  <si>
    <t>Anschluss an Wasser- und Sanitätsanlagen</t>
  </si>
  <si>
    <t>Anschluss an öffentliche Wasserversorgung</t>
  </si>
  <si>
    <t>Individueller Zugang</t>
  </si>
  <si>
    <t xml:space="preserve">Bevölkerung mit Zugang zu Elektrizität    </t>
  </si>
  <si>
    <t>Share of people that cannot afford to keep home adequately warm</t>
  </si>
  <si>
    <t>Share of population that cannot afford to keep home adequately warm in %</t>
  </si>
  <si>
    <t>Access to non-solid fuel</t>
  </si>
  <si>
    <t xml:space="preserve"> Access to non-solid fuels (% population)</t>
  </si>
  <si>
    <t>Bevölkerung mit grundlegender Abhängigkeit von sauberen Kraftstoffen und Technologien</t>
  </si>
  <si>
    <t>Anteil der Bevölkerung mit grundlegender
Abhängigkeit von sauberen Kraftstoffen und Technologie in %</t>
  </si>
  <si>
    <t>Anteil EE</t>
  </si>
  <si>
    <t>Anteil erneuerbarer Energien am Energieverbrauch</t>
  </si>
  <si>
    <t>Gesamtleistung EE absolut</t>
  </si>
  <si>
    <t>Fotovoltaik</t>
  </si>
  <si>
    <t>Solarthermische Anlagen</t>
  </si>
  <si>
    <t>MoNaKo, Kommune BW</t>
  </si>
  <si>
    <t>Windenergie</t>
  </si>
  <si>
    <t>Energieproduktivität</t>
  </si>
  <si>
    <t>Energieverbrauch</t>
  </si>
  <si>
    <t>Endenergieverbrauch der privaten Haushalte pro Einwohner</t>
  </si>
  <si>
    <t>Endenergieverbrauch von Industrie, Gewerbe, Handel und Dienstleistungen pro Einwohner</t>
  </si>
  <si>
    <t>Endenergieverbrauch des Verkehrs pro Einwohner</t>
  </si>
  <si>
    <t>Energieverbrauch für kommunale Liegenschaften pro m2</t>
  </si>
  <si>
    <t>Energieverbrauch für Straßenbeleuchtung pro Einwohner</t>
  </si>
  <si>
    <t>Mobilisierte Ressourcen, die der 100 Mrd. USD Zusage zurechnungsfähig sind</t>
  </si>
  <si>
    <t>Wirtschaftsstärke</t>
  </si>
  <si>
    <t>Verhältnis der Bruttoanlage-Investitionen zum BIP</t>
  </si>
  <si>
    <t>Verhaltnis der Bruttoanlage-Investitionen zum BIP in jeweiligen Preisen in %</t>
  </si>
  <si>
    <t>Schaffung von Arbeitsplätzen</t>
  </si>
  <si>
    <t>Bruttoinlandsprodukt je Erwerbstätigen</t>
  </si>
  <si>
    <t>Infrastruktur</t>
  </si>
  <si>
    <t xml:space="preserve">Breitbandversorgung </t>
  </si>
  <si>
    <t>BMVI, TÜV</t>
  </si>
  <si>
    <t>WLAN-Versorgung</t>
  </si>
  <si>
    <t>WLAN-Versorgung (über alle Technologien; in % der kommunalen Fläche; unterschiedliche Übertragungsraten)</t>
  </si>
  <si>
    <t>Anlageinvestitionen</t>
  </si>
  <si>
    <t xml:space="preserve">Bruttoanlageinvestitionen pro SvB </t>
  </si>
  <si>
    <t>Bruttoanlageinvestitionen</t>
  </si>
  <si>
    <t>Anteil der Bruttoanlageinvestitionen am Bruttoinlandsprodukt in jeweiligen Preisen (Investitionsquote)</t>
  </si>
  <si>
    <t>Humankapital</t>
  </si>
  <si>
    <t>Beschäftigung im Forschungsbereich</t>
  </si>
  <si>
    <t>BA</t>
  </si>
  <si>
    <t>Hochqualifizierte</t>
  </si>
  <si>
    <t>Innovationsfähigkeit</t>
  </si>
  <si>
    <t>Patente</t>
  </si>
  <si>
    <t>DPMA</t>
  </si>
  <si>
    <t>Betriebe mit Neuheiten und Verbesserungen</t>
  </si>
  <si>
    <t>Rohstoffproduktivität</t>
  </si>
  <si>
    <t>Wirtschaftsstruktur</t>
  </si>
  <si>
    <t>Gewerbe- und Einkommensteuer</t>
  </si>
  <si>
    <t>Eigenkapitalquote</t>
  </si>
  <si>
    <t>Eigenkapitalquote nicht finanzieller Unternehmen</t>
  </si>
  <si>
    <t>Unternehmensinsolvenzen</t>
  </si>
  <si>
    <t>Unternehmensinsolvenzen (absolut), Anzahl betroffener Beschäftigte</t>
  </si>
  <si>
    <t>Involuntary temporary employment in % of total employees</t>
  </si>
  <si>
    <t>Inactivity rates due to caring responsibilities in % of population aged 20 to 64 i. looking after children ii. other family responsibilities</t>
  </si>
  <si>
    <t>Inactivity rates due to caring responsibilities in % of population aged 20 to 64
i. looking after children ii. other family responsibilities</t>
  </si>
  <si>
    <t xml:space="preserve">Branchenstruktur </t>
  </si>
  <si>
    <t>menschenwürdige Arbeitsplätze</t>
  </si>
  <si>
    <t>Informelle nicht landwirtschaftliche
Beschäftigung</t>
  </si>
  <si>
    <t>Förderung von Klein- und Mittelunternehmen</t>
  </si>
  <si>
    <t>Größenstruktur</t>
  </si>
  <si>
    <t>Ressourceneffizienz</t>
  </si>
  <si>
    <t>Rohstoffverbrauch (abiotisch und biotisches Material) in Mill. T, Tonnen pro Kopf und Tonnen per GDP (2000=100)</t>
  </si>
  <si>
    <t>Inländischer Materialverbrauch</t>
  </si>
  <si>
    <t>Inländischer Materialverbrauch (abiotisch und biotisches Material) in Mill. T, Tonnen pro Kopf und Tonnen per GDP (2000=100)</t>
  </si>
  <si>
    <t>EMAS-zertifizierte Unternehmen</t>
  </si>
  <si>
    <t>Restmüll</t>
  </si>
  <si>
    <t>Restmüll der privaten Haushalte pro Einwohner</t>
  </si>
  <si>
    <t xml:space="preserve">Sperrmüll </t>
  </si>
  <si>
    <t>Sperrmüll der privaten Haushalte pro Einwohner</t>
  </si>
  <si>
    <t>Recyclingquote</t>
  </si>
  <si>
    <t>Abfallmenge</t>
  </si>
  <si>
    <t>Umweltwirtschaft</t>
  </si>
  <si>
    <t>Erwerbstätige in der Umweltwirtschaft</t>
  </si>
  <si>
    <t>Bruttowertschöpfung der Umweltwirtschaft</t>
  </si>
  <si>
    <t>Arbeitslosigkeit</t>
  </si>
  <si>
    <t>Beschäftigung</t>
  </si>
  <si>
    <t>Beschäftigungsquote</t>
  </si>
  <si>
    <t>Erwerbstätigenquote</t>
  </si>
  <si>
    <t>Geringfügig Beschäftigte</t>
  </si>
  <si>
    <t>Anzahl der Geringfügig Beschäftigten je 1.000 Einwohner</t>
  </si>
  <si>
    <t xml:space="preserve">Atypische Beschäftigung </t>
  </si>
  <si>
    <t>Anteil atypischer Beschäftigter an allen Kernerwerbstätigen</t>
  </si>
  <si>
    <t>Entlohnung</t>
  </si>
  <si>
    <t>Durchschnittlicher Stundenlohn</t>
  </si>
  <si>
    <t xml:space="preserve">Durchschnittlicher Stundenlohn weiblicher
und männlicher Beschäftigter in Euro/h </t>
  </si>
  <si>
    <t>Ausbildung</t>
  </si>
  <si>
    <t>Auszubildende</t>
  </si>
  <si>
    <t>Ausbildungsplätze</t>
  </si>
  <si>
    <t>Ausbildungsbetriebsquote</t>
  </si>
  <si>
    <t>Öffentliches Weiterbildungsangebot</t>
  </si>
  <si>
    <t>Anzahl der öffentlich zugänglichen Volkshochschulkurse pro 1.000 Einwohner</t>
  </si>
  <si>
    <t>Arbeitslosigkeit ohne Ausbildung</t>
  </si>
  <si>
    <t>Kinderarbeit</t>
  </si>
  <si>
    <t>Arbeitsrechte</t>
  </si>
  <si>
    <t>Einhaltung der Arbeitnehmerrechte</t>
  </si>
  <si>
    <t>Tourismusindustrie</t>
  </si>
  <si>
    <t>Anteil des Tourismussektors am gesamten BIP</t>
  </si>
  <si>
    <t>Gästeübernachtungen</t>
  </si>
  <si>
    <t>Beherbergungsbetriebe</t>
  </si>
  <si>
    <t>Beschäftigungsanteil Tourismussektor</t>
  </si>
  <si>
    <t>Personenverkehr</t>
  </si>
  <si>
    <t>Passagiere in Straßenpersonenverkehr, Eisenbahnverkehr, Luftverkehr, Motorisierter Individualverkehr (MIV) in Pkm</t>
  </si>
  <si>
    <t>Güterbeförderung durch Schienenverkehr
und Binnenschifffahrt</t>
  </si>
  <si>
    <t>Güterverkehraufwand in mill tkm</t>
  </si>
  <si>
    <t xml:space="preserve">Gütertransportintensität </t>
  </si>
  <si>
    <t xml:space="preserve">Gütertransportintensität und Güterverkehrsaufwand </t>
  </si>
  <si>
    <t>Frachtvolumen in Eisenbahnverkehr,
Binnenschifffahrt, Luftverkehr,  Straßenverkehr, Rohrleitungen: Rohöl, in tkm</t>
  </si>
  <si>
    <t>Qualität der Infrastruktur</t>
  </si>
  <si>
    <t>Infrastructure quality</t>
  </si>
  <si>
    <t xml:space="preserve">Quality of overall infrastructure (1= extremely underdeveloped; 7= extensive and efficient by international standards) </t>
  </si>
  <si>
    <t>Logistikleistung</t>
  </si>
  <si>
    <t>Logistics performance index</t>
  </si>
  <si>
    <t>Logistics performance index: Quality of trade and transport-related infrastructure (1=low to 5=high)</t>
  </si>
  <si>
    <t>Erreichbarkeit</t>
  </si>
  <si>
    <t>Landbevölkerung, die in einem Umkreis von 2km einer ganzjährig befahrbaren Straße lebt</t>
  </si>
  <si>
    <t>Erreichbarkeit von Autobahnen, Flughäfen, Bahnhöfen, Oberzentren, Mittelzentren, Krankenhäusern</t>
  </si>
  <si>
    <t>Durchschnittliche Pkw-Fahrzeit zur/zum nächsten Autobahn, Flughafen, Bahnhof, Oberzentrum, Mittelzentrum, Krankenhaus</t>
  </si>
  <si>
    <t>CO2-emissions from cars</t>
  </si>
  <si>
    <t>Average CO2 emissions per km from new passenger cars</t>
  </si>
  <si>
    <t>Eco-Innovation</t>
  </si>
  <si>
    <t>Eco-innovation index</t>
  </si>
  <si>
    <t>Ausgaben für Forschung und Entwicklung</t>
  </si>
  <si>
    <t>Forschungs- und Entwicklungsausgaben</t>
  </si>
  <si>
    <t xml:space="preserve">Forschungs- und Entwicklungsausgaben als Anteil des BIP in % </t>
  </si>
  <si>
    <t>Forschungsbeschäftigte</t>
  </si>
  <si>
    <t>Qualität der Wissenschaft</t>
  </si>
  <si>
    <t>University ranking</t>
  </si>
  <si>
    <t xml:space="preserve">QS University Ranking, Average score of top 3 universities (0-100) </t>
  </si>
  <si>
    <t>Wissenschaftlicher Output</t>
  </si>
  <si>
    <t>Neuheiten</t>
  </si>
  <si>
    <t>MoNaKo, BW, SDSN, Eurostat SDI</t>
  </si>
  <si>
    <t>Breitbandversorgung</t>
  </si>
  <si>
    <t>Population using internet</t>
  </si>
  <si>
    <t>Proportion of the population using the internet (%)</t>
  </si>
  <si>
    <t>MoNaKo, Eurostat</t>
  </si>
  <si>
    <t>Mobilfunknetz</t>
  </si>
  <si>
    <t>Bevölkerung, die durch ein Mobilfunknetz
abgedeckt ist</t>
  </si>
  <si>
    <t>Anteil der Haushalte, die mit UMTS abgedeckt sind in %, Anteil der Haushalte, die mit LTE abgedeckt sind</t>
  </si>
  <si>
    <t>Mobile broadband</t>
  </si>
  <si>
    <t>Mobile broadband subscriptions (per 100 inhabitants)</t>
  </si>
  <si>
    <t xml:space="preserve">Gini-Koeffizient Einkommen nach Sozialtransfer </t>
  </si>
  <si>
    <t>Income growth of the bottom 40 per cent of the population</t>
  </si>
  <si>
    <t>Income growth of the bottom 40 per cent of the population and the total population in %</t>
  </si>
  <si>
    <t>Erwerbstätigenquote der Personen mit Migrationshintergrund</t>
  </si>
  <si>
    <t>At-risk-of-poverty gap</t>
  </si>
  <si>
    <t>Relative median at-risk-of-poverty gap</t>
  </si>
  <si>
    <t>Höchster allgemeinbildender Schulabschluss/ beruflicher Bildungsabschluss mit Migrationshintergrund</t>
  </si>
  <si>
    <t>Verteilung der Pers. im Alter von 18-65 Jahren nach dem Migrationsstatus und dem höchsten erreichten Schulabschluss/ von 25-65 Jahren und dem h.e. beruflichenAbschluss in %</t>
  </si>
  <si>
    <t xml:space="preserve">Gleiche Bildungschancen für Ausländer </t>
  </si>
  <si>
    <t>Ausländische Schulabsolventen und Schulabsolventinnen eines Jahres in %</t>
  </si>
  <si>
    <t>3-Jährige mit Migrationshintergrund in Tageseinrichtungen</t>
  </si>
  <si>
    <t>Sonstige</t>
  </si>
  <si>
    <t>Asylum applications</t>
  </si>
  <si>
    <t>Number of first time asylum applications (total and accepted) per capita</t>
  </si>
  <si>
    <t xml:space="preserve">Ausgaben für fair gehandelte Produkte </t>
  </si>
  <si>
    <t xml:space="preserve">Ausgaben für Entwicklungszusammenarbeit </t>
  </si>
  <si>
    <t>Einkommensverteilung/wirtschaftliche Situation</t>
  </si>
  <si>
    <t>Einkommensverteilung</t>
  </si>
  <si>
    <t>Verhältnis des Einkommens des 90. Perzentils zum Einkommen des 10. Perzentils der Einkommensverteilung</t>
  </si>
  <si>
    <t>Income quintile share ratio</t>
  </si>
  <si>
    <t xml:space="preserve">Inequality of income distribution in income quintile share ratio </t>
  </si>
  <si>
    <t>Arbeitseinkommen am BIP</t>
  </si>
  <si>
    <t>Anteil des Arbeitseinkommen am BIP in %</t>
  </si>
  <si>
    <t>Zahl der Erwerbstätigen je 100 Personen der entsprechenden Bevölkerungsgruppe in %</t>
  </si>
  <si>
    <t>Staaten, mit implementierter, gut geführter Migrationspolitik</t>
  </si>
  <si>
    <t>Wohnungsneubau</t>
  </si>
  <si>
    <t>Kommunaler Wohnungsbau</t>
  </si>
  <si>
    <t>Prekäre Wohnverhältnisse</t>
  </si>
  <si>
    <t xml:space="preserve">Proportion of urban population living in slums, informal settlements or inadequate housing </t>
  </si>
  <si>
    <t>SDG11</t>
  </si>
  <si>
    <t>Population living in bad conditions</t>
  </si>
  <si>
    <t xml:space="preserve">Share of total population living in a dwelling with a leaking roof, damp walls, floors or foundation, or rot in window frames or floor in % of population  </t>
  </si>
  <si>
    <t>Crime and vandalism in living areas</t>
  </si>
  <si>
    <t xml:space="preserve">Share of population which reported occurence of crime, violence or vandalism in their area in % of population </t>
  </si>
  <si>
    <t>Finanzierung</t>
  </si>
  <si>
    <t>Anteil der Personen in Haushalten die mehr als 40% des verfügbarem Einkommens für Wohnen ausgeben</t>
  </si>
  <si>
    <t>Wohngeld</t>
  </si>
  <si>
    <t>Wohnungsnahe Grundversorgung</t>
  </si>
  <si>
    <t xml:space="preserve">Rate der energetischen Sanierungen von Gebäuden </t>
  </si>
  <si>
    <t>Zugang zu ÖPNV</t>
  </si>
  <si>
    <t xml:space="preserve">Erschließung mit Bus und Bahn </t>
  </si>
  <si>
    <t>Leistung ÖPNV</t>
  </si>
  <si>
    <t>ÖV-Reisezeit</t>
  </si>
  <si>
    <t>Bevölkerungsgewichtete durchschnittliche ÖV-Reisezeit von jeder Haltestelle zum nächsten Mittel-/Oberzentrum in min</t>
  </si>
  <si>
    <t xml:space="preserve">Beförderungsleistung des ÖPNV </t>
  </si>
  <si>
    <t>MoNaKo, BW</t>
  </si>
  <si>
    <t>Modal Split</t>
  </si>
  <si>
    <t>Motorisierungsgrad</t>
  </si>
  <si>
    <t xml:space="preserve">Umweltfreundlicherer MIV </t>
  </si>
  <si>
    <t xml:space="preserve">Modal Split </t>
  </si>
  <si>
    <t xml:space="preserve">Fahrradwege </t>
  </si>
  <si>
    <t xml:space="preserve">Länge des Radwegenetzes pro 1.000 Meter Verkehrswege </t>
  </si>
  <si>
    <t>Barrierefreiheit</t>
  </si>
  <si>
    <t>Barrierefreiheit des ÖPNV</t>
  </si>
  <si>
    <t xml:space="preserve">Barrierefreiheit der Haltestellen </t>
  </si>
  <si>
    <t>Personenschäden Verkehr</t>
  </si>
  <si>
    <t>Flächenverbrauch - Siedlung</t>
  </si>
  <si>
    <t xml:space="preserve">Flächenverbrauch </t>
  </si>
  <si>
    <t>Umgang mit Flächen</t>
  </si>
  <si>
    <t xml:space="preserve">Neu erschlossenes Bauland pro Einwohner </t>
  </si>
  <si>
    <t xml:space="preserve">Wohnflächenbedarf </t>
  </si>
  <si>
    <t>Verhältnis von Wohnfläche in Wohn- und Nichtwohnbauten in Relation zur Bevölkerungszahl</t>
  </si>
  <si>
    <t>Nutzungsintensität</t>
  </si>
  <si>
    <t xml:space="preserve">Intensität der Flächennutzung </t>
  </si>
  <si>
    <t>Freiraumverlust</t>
  </si>
  <si>
    <t>Freiraumverlust in m2/je Einwohner und Jahr</t>
  </si>
  <si>
    <t>Sicherung von Erholungsflächen/Biodiversität</t>
  </si>
  <si>
    <t>Naturschutzflächen</t>
  </si>
  <si>
    <t>Vorkommen der Mehlschwalbe</t>
  </si>
  <si>
    <t>Anzahl der von Mehlschwalben genutzten Nester pro 1.000 Einwohner</t>
  </si>
  <si>
    <t>Landschaftsqualität und Artenvielfalt</t>
  </si>
  <si>
    <t>Naherholungsflächen</t>
  </si>
  <si>
    <t>Bevölkerungsentwicklung</t>
  </si>
  <si>
    <t>Bevölkerungsentwicklung insgesamt</t>
  </si>
  <si>
    <t>Ausgewogene Bevölkerungs- und
Siedlungsstruktur</t>
  </si>
  <si>
    <t>Zahl der Zu- und Fortzüge pro 1.000 Einwohnerinnen und Einwohner und
Wanderungssaldo</t>
  </si>
  <si>
    <t>Endenergieverbrauch im Verkehr</t>
  </si>
  <si>
    <t>Endenergieverbrauch im Güter- und Personenverkehr</t>
  </si>
  <si>
    <t xml:space="preserve">Wiedergenutzte Brachflächen </t>
  </si>
  <si>
    <t xml:space="preserve">Anteil der wiedergenutzten Brachflächen an den Brachflächen (insgesamt) </t>
  </si>
  <si>
    <t>Concentration of particulate matter in urban areas</t>
  </si>
  <si>
    <t>Annual mean concentration of particulate matter of less than 2.5 microns of diameter (PM2.5) in urban areas (μg/m3)</t>
  </si>
  <si>
    <t>Median of the rent burden</t>
  </si>
  <si>
    <t>Median of the rent burden (private market and subsidized rent) as a share of disposable income (%)</t>
  </si>
  <si>
    <t>Overcrowding rate by degree of urbanisation</t>
  </si>
  <si>
    <t>Overcrowding rate by degree of urbanisation in % of population</t>
  </si>
  <si>
    <t>Partizipationsstrukturen</t>
  </si>
  <si>
    <t>Schäden</t>
  </si>
  <si>
    <t>Abfall(behandlung)</t>
  </si>
  <si>
    <t xml:space="preserve">Restmüll der privaten Haushalte pro Einwohner </t>
  </si>
  <si>
    <t>Sperrmüll</t>
  </si>
  <si>
    <t xml:space="preserve">Sperrmüll der privaten Haushalte pro Einwohner </t>
  </si>
  <si>
    <t xml:space="preserve">Recyclingquote </t>
  </si>
  <si>
    <t>Wertstoffe</t>
  </si>
  <si>
    <t>Emissionen</t>
  </si>
  <si>
    <t xml:space="preserve">Luftqualität </t>
  </si>
  <si>
    <t xml:space="preserve">Witterungsbedingte Einsatzstunden THW </t>
  </si>
  <si>
    <t xml:space="preserve">Einsätze des THW bei wetter- und witterungsbedingten Schadenereignissen in h </t>
  </si>
  <si>
    <t xml:space="preserve">Schadenaufwand in der Wohngebäudeversicherung </t>
  </si>
  <si>
    <t>Schadensatz und Schadenhäufigkeit der Wohngebäudeversicherung Sturm/Hagel in NRW in Promille und Schadenhäufigkeit in%</t>
  </si>
  <si>
    <t xml:space="preserve">Flächen </t>
  </si>
  <si>
    <t>Spielplatzflächen</t>
  </si>
  <si>
    <t>Gewalt</t>
  </si>
  <si>
    <t xml:space="preserve">Gewaltkriminalität </t>
  </si>
  <si>
    <t xml:space="preserve">Aufklärungsquote </t>
  </si>
  <si>
    <t>Anzahl der aufgeklärten Straftaten gegen das Leben, die sexuelle Selbstbestimmung und die persönliche Freiheit an allen genannten Straftaten</t>
  </si>
  <si>
    <t>Opfer physischer oder sexueller Belästigung in den letzten 12 Monaten</t>
  </si>
  <si>
    <t>Persons victim of physical or sexual harassment</t>
  </si>
  <si>
    <t xml:space="preserve">Proportion of persons victim of physical or sexual harassment, by sex, age, disability status and place of occurrence, in the
previous 12 months </t>
  </si>
  <si>
    <t>Kommunale Klimaschutzkonzepte</t>
  </si>
  <si>
    <t xml:space="preserve">Kommunen mit Nachhaltigkeitsbeschlüssen oder -gremien </t>
  </si>
  <si>
    <t xml:space="preserve">Anzahl der Kommunen mit Nachhaltigkeitsbeschlüssen oder -gremien </t>
  </si>
  <si>
    <t>Kommunale Katastrophenrisikominderungsstrategien im Einklang mit dem Sendai Rahmenwerk für Katastrophenvorsorge 2015-2030</t>
  </si>
  <si>
    <t>Nationale SCP-Aktionspläne</t>
  </si>
  <si>
    <t>Staaten mit nationalen SCP-Aktionsplänen
oder der Berücksichtigung von SCP als Priorität oder Ziel in den nationalen Politiken</t>
  </si>
  <si>
    <t>Rohstoffproduktivität und -verbrauch</t>
  </si>
  <si>
    <t xml:space="preserve">Ressourcenverbrauch privater Konsum </t>
  </si>
  <si>
    <t>Pro-Kopf-Ressourcenverbrauch privater Haushalte in NRW in kg pro Kopf</t>
  </si>
  <si>
    <t xml:space="preserve">Inländischer Materialverbrauch </t>
  </si>
  <si>
    <t>Inländischer Materialverbrauch (abiotisch und biotisches Material)</t>
  </si>
  <si>
    <t xml:space="preserve">Rohstoff-Fußabdruck (material footprint) </t>
  </si>
  <si>
    <t>Rohstoffverbrauch (abiotisches und biotisches Material) in Tonnen pro Kopf/per BIP</t>
  </si>
  <si>
    <t>Energieproduktivität und -verbrauch</t>
  </si>
  <si>
    <t>Abwasser</t>
  </si>
  <si>
    <t>Production-based SO2 emissions</t>
  </si>
  <si>
    <t xml:space="preserve">Production-based SO2 emissions (kg/capita) </t>
  </si>
  <si>
    <t>Net imported SO2 emissions</t>
  </si>
  <si>
    <t xml:space="preserve">Net imported SO2 emissions (kg/capita) </t>
  </si>
  <si>
    <t xml:space="preserve">Reactive nitrogen production footprint </t>
  </si>
  <si>
    <t xml:space="preserve">Reactive nitrogen production footprint (kg/capita) </t>
  </si>
  <si>
    <t>Net imported emissions of reactive nitrogen</t>
  </si>
  <si>
    <t xml:space="preserve">Net imported emissions of reactive nitrogen (kg/capita) </t>
  </si>
  <si>
    <t xml:space="preserve">Average CO2 emissions per km from new passenger cars in gCO2/km </t>
  </si>
  <si>
    <t>Abfall</t>
  </si>
  <si>
    <t>Nahrungsmittelverluste</t>
  </si>
  <si>
    <t>Umweltabkommen über gefährliche und andere Chemikalien und Abfälle</t>
  </si>
  <si>
    <t>Parteien internationaler multilateraler Umweltabkommen über gefährliche und andere Chemikalien und Abfälle, die ihre Zusagen und Verpflichtungen bei der Übermittlung von Informationen - wie sie entsprechend der Vereinbarung einzuhalten sind - erfüllen</t>
  </si>
  <si>
    <t>Sondermüll</t>
  </si>
  <si>
    <t>Konsum toxischer Chemikalien</t>
  </si>
  <si>
    <t>Consumption of toxic chemicals</t>
  </si>
  <si>
    <t xml:space="preserve">Consumption of toxic chemicals in million tonnes </t>
  </si>
  <si>
    <t>Abfallaufkommen</t>
  </si>
  <si>
    <t>E-waste</t>
  </si>
  <si>
    <t xml:space="preserve">E-waste generated (kg/capita) </t>
  </si>
  <si>
    <t xml:space="preserve">Generation of waste excluding major mineral wastes in % </t>
  </si>
  <si>
    <t xml:space="preserve">Nachhaltige Beschaffung </t>
  </si>
  <si>
    <t xml:space="preserve">Nachhaltige Beschaffung bei Investitionsgütern </t>
  </si>
  <si>
    <t xml:space="preserve">Familienfreundlich-zertifizierte Unternehmen </t>
  </si>
  <si>
    <t xml:space="preserve">Anzahl der Unternehmen mit Zertifizierung "Beruf und Familie" und Siegel "Familienfreundlicher Arbeitgeber" pro 1.000 Unternehmen </t>
  </si>
  <si>
    <t>Beschaffungspolitiken und Aktionspläne</t>
  </si>
  <si>
    <t xml:space="preserve">Nachhaltige Beschaffung bei Verbrauchsmaterial </t>
  </si>
  <si>
    <t xml:space="preserve"> Fair gehandelte Produkte </t>
  </si>
  <si>
    <t>Bildung für eine nachhaltige Entwicklung</t>
  </si>
  <si>
    <t xml:space="preserve">Mainstreaming von i) globaler Bürgererziehung ii) Bildung für eine nachhaltige Entwicklung, einschließlich der Gleichstellung der Geschlechter und Menschenrechte </t>
  </si>
  <si>
    <t>Nachhaltige Tourismusstrategien</t>
  </si>
  <si>
    <t>Nachhaltige Tourismusstrategien oder -politik</t>
  </si>
  <si>
    <t>Aktionsplänen mit vereinbarter Überwachungs- und Auswertungsinstrumenten</t>
  </si>
  <si>
    <t xml:space="preserve">Staaten mit nationalen und lokalen Katastrophenschutzplänen und -strategien </t>
  </si>
  <si>
    <t>Climate Change Vulnerability</t>
  </si>
  <si>
    <t xml:space="preserve">Climate Change Vulnerability Index </t>
  </si>
  <si>
    <t xml:space="preserve">Contribution to the 100bn international commitment on climate related expending </t>
  </si>
  <si>
    <t xml:space="preserve">Contribution to the 100bn international commitment on climate related expending (public finance) in EUR </t>
  </si>
  <si>
    <t>Klimawandelpartnerschaften</t>
  </si>
  <si>
    <t>EU population covered by the new Covenant of Mayors for Climate and Energy</t>
  </si>
  <si>
    <t>Share of EU population covered by the new Covenant of Mayors for Climate and Energy (integrating mitigation, adaptation, and access to clean and affordable energy). Continuously updated in % of population</t>
  </si>
  <si>
    <t>Zustand der Meere und Übergangsgewässer</t>
  </si>
  <si>
    <t xml:space="preserve">Dichte schwimmenden Plastikmülls </t>
  </si>
  <si>
    <t xml:space="preserve">Ökologischer Zustand oberirdischer Gewässer </t>
  </si>
  <si>
    <t xml:space="preserve">Sufficiency index for marine sites proposed by Member States under the Habitats Directive </t>
  </si>
  <si>
    <t>Sufficiency index of marine sites designated under the EU Habitats Directive</t>
  </si>
  <si>
    <t>Mean area that is protected in marine sites important to biodiversity</t>
  </si>
  <si>
    <t xml:space="preserve">Mean area that is protected in marine sites important to biodiversity (%) </t>
  </si>
  <si>
    <t>Ökologischer Zustand der Übergangs- und Küstengewässer</t>
  </si>
  <si>
    <t>Ocean Health Index</t>
  </si>
  <si>
    <t>Ocean Health Index - Biodiversity</t>
  </si>
  <si>
    <t xml:space="preserve">Ocean Health Index - Biodiversity (0-100) </t>
  </si>
  <si>
    <t>Ocean Health Index - Clean Waters</t>
  </si>
  <si>
    <t xml:space="preserve">Ocean Health Index - Clean Waters (0-100) </t>
  </si>
  <si>
    <t>Ocean Health Index - Fisheries</t>
  </si>
  <si>
    <t xml:space="preserve">Ocean Health Index - Fisheries (0-100) </t>
  </si>
  <si>
    <t>Fischbestände</t>
  </si>
  <si>
    <t xml:space="preserve">Percentage of Fish Stocks overexploited or collapsed by EEZ </t>
  </si>
  <si>
    <t xml:space="preserve">Percentage of Fish Stocks overexploited or collapsed by
EEZ (%) </t>
  </si>
  <si>
    <t>Nachhaltig befischte Fischbestände</t>
  </si>
  <si>
    <t>Anteil der nachhaltig befischten Fischbestände Nord- und Ostsee an allen MSY untersuchten Beständen in %</t>
  </si>
  <si>
    <t>Catches in major fishing areas</t>
  </si>
  <si>
    <t>Catches in major fishing areas in tonnes live weight (3)</t>
  </si>
  <si>
    <t xml:space="preserve">Assessed fish stocks exceeding fishing mortality at maximum sustainable yield </t>
  </si>
  <si>
    <t>Assessed fish stocks exceeding fishing mortality at maximum sustainable yield (Fmsy) in i. Share of fish stocks assessed as F&gt;Fmsy ii. Arithmetic mean value of F/Fmsy</t>
  </si>
  <si>
    <t>Waldfläche</t>
  </si>
  <si>
    <t>Waldzustand</t>
  </si>
  <si>
    <t>Anteil der deutlich geschädigten Bäume (Schadstufe 2 und höher) an allen Bäumen</t>
  </si>
  <si>
    <t>Waldfläche je Einwohner</t>
  </si>
  <si>
    <t>Eutrophierung</t>
  </si>
  <si>
    <t>Eutrophierung der Ökosysteme</t>
  </si>
  <si>
    <t>Naturschutz</t>
  </si>
  <si>
    <t>Sufficiency index for terrestrial sites proposed by Member States under the Habitats Directive</t>
  </si>
  <si>
    <t>Bodenerosion</t>
  </si>
  <si>
    <t>Erosionsgefährdung durch Wasser</t>
  </si>
  <si>
    <t>Gewässer</t>
  </si>
  <si>
    <t>Nachhaltige Waldbewirtschaftung</t>
  </si>
  <si>
    <t>Fortschritte in Richtung einer nachhaltigen Waldbewirtschaftung</t>
  </si>
  <si>
    <t>Nachhaltige Forstwirtschaft</t>
  </si>
  <si>
    <t>Anteil der reinen Nadelwaldbestände</t>
  </si>
  <si>
    <t>Zahlungen an Entwicklungsländern für Wiederaufbau von Wäldern</t>
  </si>
  <si>
    <t>Zahlungen an Entwicklungsländer für nachgewiesenen Erhalt bzw. Wiederaufbau von Wäldern unter dem REDD+-Regelwerk in Mio. Euro</t>
  </si>
  <si>
    <t>Degradierte Flächen</t>
  </si>
  <si>
    <t>Artenvielfalt</t>
  </si>
  <si>
    <t>Common bird index</t>
  </si>
  <si>
    <t>Common bird index (Index (1990 = 100))</t>
  </si>
  <si>
    <t>Wildtiere</t>
  </si>
  <si>
    <t xml:space="preserve">Gehandelte Wildtiere, die gewildert oder illegal gehandelt wurden </t>
  </si>
  <si>
    <t xml:space="preserve">Anzahl der aufgegriffenen geschmuggelten Tiere und Pflanzen gemessen an der Anzahl aller Ein- und Ausfuhrgenehmigungen in % </t>
  </si>
  <si>
    <t>Unerlaubte Wilderei</t>
  </si>
  <si>
    <t>Invasive Arten</t>
  </si>
  <si>
    <t>Imported biodiversity impacts (species lost per million people)</t>
  </si>
  <si>
    <t>lokale Entwicklungsplanung</t>
  </si>
  <si>
    <t>Erhalt biologischer Vielfalt</t>
  </si>
  <si>
    <t>Erhalt nachhaltiger Waldbewirtschaftung</t>
  </si>
  <si>
    <t>ODA</t>
  </si>
  <si>
    <t>Öffentliche Ausgaben für die Erhaltung und nachhaltige Nutzung der biologischen Vielfalt und der Ökosysteme</t>
  </si>
  <si>
    <t>Opfer vorsätzlicher Tötung</t>
  </si>
  <si>
    <t>Todesfälle im Rahmen von Konflikten</t>
  </si>
  <si>
    <t>Gewaltkrimalität</t>
  </si>
  <si>
    <t>Physical and sexual violence by a partner or a non-partner in % of women</t>
  </si>
  <si>
    <t>Subjektive Sicherheit</t>
  </si>
  <si>
    <t>Bevölkerung, die sich in ihrer Wohnumgebung alleine sicher fühlt</t>
  </si>
  <si>
    <t xml:space="preserve">16.2 Missbrauch und Ausbeutung von Kindern, den Kinderhandel, Folter und alle Formen von Gewalt gegen Kinder beenden </t>
  </si>
  <si>
    <t>Opfer von Gewalt</t>
  </si>
  <si>
    <t>Opfer von Menschenhandel</t>
  </si>
  <si>
    <t>Kriminalitätsstatistik</t>
  </si>
  <si>
    <t>Eigentumsdelikte</t>
  </si>
  <si>
    <t>Wohnungseinbruchdiebstahl</t>
  </si>
  <si>
    <t>Straftaten</t>
  </si>
  <si>
    <t>DNS, BW, Kommune BW</t>
  </si>
  <si>
    <t>Qualitative Erhebung</t>
  </si>
  <si>
    <t>Share of population which reported occurrence of crime, violence or vandalism in their area in % of population</t>
  </si>
  <si>
    <t>Korruptionsstatistik</t>
  </si>
  <si>
    <t>Corruption Perception Index (0-100)</t>
  </si>
  <si>
    <t>Corruption Perception Index -  Score scale of 0 (highly corrupt) to 100 (very clean)</t>
  </si>
  <si>
    <t>Haushaltsdisziplin</t>
  </si>
  <si>
    <t>Kommunale Ausgaben in Relation zum ursprünglich genehmigten Haushalt</t>
  </si>
  <si>
    <t>Perceived independence of the justice system  in % of population</t>
  </si>
  <si>
    <t>Leistungsfähigkeit</t>
  </si>
  <si>
    <t>Kommunale Online-Dienstleistungen</t>
  </si>
  <si>
    <t>Insitutionen</t>
  </si>
  <si>
    <t xml:space="preserve">Zusammensetzung der öffentlichen
Institutionen </t>
  </si>
  <si>
    <t>Beschäftigte des öffentlichen Dienstes differenziert nach Geschlecht</t>
  </si>
  <si>
    <t>Hohe Bürgerbeteiligung</t>
  </si>
  <si>
    <t>Anzahl der Bürgerversammlungen nach Gemeindeordnung</t>
  </si>
  <si>
    <t>Beteiligung bei Wahlen zum Landtag, Bundestag, Europaparlament</t>
  </si>
  <si>
    <t>Bevölkerung, die angibt sich persönlich
diskriminiert oder belästigt gefühlt zu haben</t>
  </si>
  <si>
    <t>Institutionalle Mechanismen</t>
  </si>
  <si>
    <t>Kommunen mit Politikkohärenzmechanismen für nachhaltige Entwicklung</t>
  </si>
  <si>
    <t>Finanzströme</t>
  </si>
  <si>
    <t>Ausgaben für Entwicklungszusammenarbeit</t>
  </si>
  <si>
    <t>Importe aus Entwicklungsländern</t>
  </si>
  <si>
    <t>Partnerschaften</t>
  </si>
  <si>
    <t>Landesprogramme im Bereich der Eine Welt- Politik</t>
  </si>
  <si>
    <t>Kommunale Programme im Bereich Eine-Welt-Politik</t>
  </si>
  <si>
    <t>Sonstiges</t>
  </si>
  <si>
    <t xml:space="preserve">Finanzierungssaldo des Landes </t>
  </si>
  <si>
    <t>Anteil ausländische Studierender</t>
  </si>
  <si>
    <t>Finanzmittel zum Ausbau statistischer
Kapazitäten in Entwicklungsländer</t>
  </si>
  <si>
    <t>Kommunale Programme im Bereich Eine-Welt-Politik mit dem Schwerpunkt Nachhaltige Entwicklung</t>
  </si>
  <si>
    <t>MoNaKo, DNS, Eurostat SDI</t>
  </si>
  <si>
    <t>Erfolgsquote beim Abschluss beruflicher Bildungsgänge</t>
  </si>
  <si>
    <t>Nahrungsmittelverluste auf Einzelhandels- und Verbraucherebene</t>
  </si>
  <si>
    <t>Nahrungsmittelverluste in der Produktions- und Lieferkette</t>
  </si>
  <si>
    <t>Bürgerbeteiligung</t>
  </si>
  <si>
    <t>Informationszugang</t>
  </si>
  <si>
    <t>Bekämpfung von Diskriminierung</t>
  </si>
  <si>
    <t>Kommunen mit Katastrophenschutzplänenen</t>
  </si>
  <si>
    <t>Katastrophenschutzplan</t>
  </si>
  <si>
    <t>Ärztliche Versorgung</t>
  </si>
  <si>
    <t>Güterverkehr</t>
  </si>
  <si>
    <t>Verdienstabstand zwischen Frauen und Männern in der Kommunalverwaltung</t>
  </si>
  <si>
    <t>Verdienstabstand zwischen Frauen und Männern in kommunalen Unternehmen</t>
  </si>
  <si>
    <t>Kommunale Investitionen in den Ausbau erneuerbare Energien</t>
  </si>
  <si>
    <t>Bürgerbegehren</t>
  </si>
  <si>
    <t>Anzahl an Bürgerbegehren pro 1.000 Einwohner</t>
  </si>
  <si>
    <t>Informelle Bürgerbeteiligung</t>
  </si>
  <si>
    <t>Bürgerbegegnungsstätten</t>
  </si>
  <si>
    <t>Vereinszuschüsse</t>
  </si>
  <si>
    <t>Kommunale Zuschüsse an Vereine oder vereinsähnliche Organisationen (z. B. Selbsthilfegruppen) pro 1.000 Einwohner</t>
  </si>
  <si>
    <t>Vereine</t>
  </si>
  <si>
    <t>Anzahl der eingetragenen Vereine pro 1.000 Einwohner</t>
  </si>
  <si>
    <t>Vereinsmitglieder</t>
  </si>
  <si>
    <t>Anzahl der Mitglieder in eingetragenen Vereinen pro 1.000 Einwohner</t>
  </si>
  <si>
    <t>Liquiditätskredite</t>
  </si>
  <si>
    <t>Schuldendeckungsquote</t>
  </si>
  <si>
    <t>Nettoinvestitionen</t>
  </si>
  <si>
    <t>Bruttoinvestitionen</t>
  </si>
  <si>
    <t>Investitionen abzüglich Abschreibungen (Konzern Kommune) pro Einwohner</t>
  </si>
  <si>
    <t>Investitionsrückstand</t>
  </si>
  <si>
    <t>Investitionsrückstand (Konzern Kommune) pro Einwohner</t>
  </si>
  <si>
    <t xml:space="preserve">Staaten, die die Errichtung oder Operationaliserung einer integrierten Politik / Strategie / Plan kommuniziert haben, welcher a) die Fähigkeit, sich an die negativen Auswirkungen des Klimawandels anzupassen erhöht b) Klimaresistenz fördert c) niedrige Treibhausgasemissionen vorsieht d) in einer Weise, die nicht die Nahrungsmittelproduktion gefährdet </t>
  </si>
  <si>
    <t>Bevölkerung, die einen Beschäftigten des
öffentlichen Dienstes bestochen hat oder von diesem nach einer Bestechung gefragt wurde</t>
  </si>
  <si>
    <t>Beteiligung bei Wahlen zum 
Gemeinderat und Kreistag</t>
  </si>
  <si>
    <t>Geburtenrate bei Jugendlichen</t>
  </si>
  <si>
    <t>Ärzteversorgung</t>
  </si>
  <si>
    <t>Anzahl Feinstaubüberschreitungstage pro Jahr (nach den Richtwerten der WHO)</t>
  </si>
  <si>
    <t>Endenergieverbrauch Verarbeitendes Gewerbe, Bergbau und Gewinnung von Steinen und Erden</t>
  </si>
  <si>
    <t>Existenzgründungen</t>
  </si>
  <si>
    <t>Arbeitslosigkeit der Jüngeren</t>
  </si>
  <si>
    <t>Arbeitslosigkeit der Frauen</t>
  </si>
  <si>
    <t>Arbeitslosigkeit der Schwerbehinderten</t>
  </si>
  <si>
    <t>Kommunen mit direkter, regelmäßig und
demokratisch arbeitender Beteiligungsstruktur der Zivilgesellschaft in der Regional- bzw. Stadtplanung und im Management</t>
  </si>
  <si>
    <t xml:space="preserve">Kommunen mit direkter, regelmäßig und demokratisch arbeitender Beteiligungsstruktur der Zivilgesellschaft in der Regional- bzw. Stadtplanung und im Management </t>
  </si>
  <si>
    <t>Ausgaben für den Erhalt, den Schutz und die Wahrung allen Kultur- und Naturerbes</t>
  </si>
  <si>
    <t>Kommunen, die städtische und regionale Entwicklungspläne implementieren, welche auf Bevölkerungsprognosen und Ressourcenbedarf basieren</t>
  </si>
  <si>
    <t>NRW, SDG 11</t>
  </si>
  <si>
    <t>Berücksichtigung lokaler Biodiversitätswerte in der Entwicklungsplanung</t>
  </si>
  <si>
    <t>Kommunale Ausgaben zum Erhalt genetischer Vielfalt</t>
  </si>
  <si>
    <t>Kommunale Ausgaben zum Erhalt der Wälder</t>
  </si>
  <si>
    <t>Kinder, die durch ihre Betreuer körperlich bestraft wurden oder psychische Aggression erlebt haben</t>
  </si>
  <si>
    <t>Opfer von sexueller Gewalt der unter 18-Jährigen</t>
  </si>
  <si>
    <t>Anzahl Kinder, die Opfer von Menschenhandel geworden sind / Anzahl Einwohner * 1.000</t>
  </si>
  <si>
    <t>Anzahl der Kooperationen der Kommune im Bereich Eine-Welt-Politik</t>
  </si>
  <si>
    <t>SKEW</t>
  </si>
  <si>
    <t>Staatliche Ausgaben zur Armutsbekämpfung</t>
  </si>
  <si>
    <t>Anteil der Gesamtausgaben von Wirtschaftshilfe für das Ausland (COFOG Gruppe 01.2) am Anteil der Gesamtausgaben über alle COFOG Abteilungen in %</t>
  </si>
  <si>
    <t xml:space="preserve">Anzahl der Menschen, die neu Zugang zu Trinkwasser- und Sanitärversorgung erhalten durch kommunale Unterstützung </t>
  </si>
  <si>
    <t>Gesamtbrutto öffentlicher Entwicklungshilfe für Infrastruktur</t>
  </si>
  <si>
    <t>Unterstützung von Infrastruktur</t>
  </si>
  <si>
    <t>Entwicklungsausgaben</t>
  </si>
  <si>
    <t>Gesamtleistungen für Entwicklung</t>
  </si>
  <si>
    <t>Finanzielle Unterstützung der Entwicklungsländer für Forschung und Entwicklung bzgl. SCP/ umweltfreundlicher Technologien</t>
  </si>
  <si>
    <t>Unterstützung technologischer Kapazitäten</t>
  </si>
  <si>
    <t>Unterstützung nachhaltiger Produktionsmuster</t>
  </si>
  <si>
    <t>a) Auslandsdirektinvestitionen (FDI),
b) Öffentliche Entwicklungsausgaben (ODA),
c) Süd-Süd-Kooperationen</t>
  </si>
  <si>
    <t>Rücküberweisungen</t>
  </si>
  <si>
    <t>EU-Importe aus Entwicklungsländern</t>
  </si>
  <si>
    <t>EU-Importe aus Entwicklungsländern nach Einkommensgruppe EU-28</t>
  </si>
  <si>
    <t>Einfuhren aus Entwicklungsländern in Milliarden EUR</t>
  </si>
  <si>
    <t>International concessional public finance, including official development assistance in % of GNI</t>
  </si>
  <si>
    <t>Finanzielle Unterstützung von Entwicklungsländern</t>
  </si>
  <si>
    <t>CO2-Ausstoß</t>
  </si>
  <si>
    <t>Armutsbekämpfung</t>
  </si>
  <si>
    <t>Unterstützung internationale Wasser- und Sanitärversorgung</t>
  </si>
  <si>
    <t>Typ I</t>
  </si>
  <si>
    <t>Typ II</t>
  </si>
  <si>
    <t>OP/OC/IM</t>
  </si>
  <si>
    <t>Eurostat, Eurostat SDI, UN SDI</t>
  </si>
  <si>
    <t>Destatis, Eurostat, Eurostat SDI, UN SDI</t>
  </si>
  <si>
    <t>Eurostat, Eurostat SDI</t>
  </si>
  <si>
    <t>DNS, NRW, BW, Eurostat, Eurostat SDI, SDSN</t>
  </si>
  <si>
    <t>MoNaKo, DNS, Eurostat, Eurostat SDI, UN SDI</t>
  </si>
  <si>
    <t>MoNaKo, Destatis, BW, DNS, Eurostat, Eurostat SDI, NRW, UN SDI</t>
  </si>
  <si>
    <t>MoNaKo, Destatis, Eurostat, SDG11, Eurostat SDI, UN SDI</t>
  </si>
  <si>
    <t>MoNaKo, NRW, Eurostat, Eurostat SDI, UNI SDI</t>
  </si>
  <si>
    <t>Destatis, UN SDI</t>
  </si>
  <si>
    <t>Destatis, SDSN, UN SDI</t>
  </si>
  <si>
    <t>Destatis, Eurostat SDI, UN SDI</t>
  </si>
  <si>
    <t>Destatis, SDG 11, UN SDI</t>
  </si>
  <si>
    <t>Eurostat SDI, NRW, Destatis, UN SDI</t>
  </si>
  <si>
    <t>MoNaKo, Destatis, BW, Kommune BW, SDSN, UN SDI</t>
  </si>
  <si>
    <t>MoNaKo, DNS, Destatis, UN SDI</t>
  </si>
  <si>
    <t>SDSN, Eurostat SDI, Destatis, UN SDI</t>
  </si>
  <si>
    <t>MoNaKo, BW, Kommune BW, Destatis, NRW, UN SDI</t>
  </si>
  <si>
    <t>Destatis, SDSN, Eurostat SDI, UN SDI</t>
  </si>
  <si>
    <t>SDSN, Destatis, UN SDI</t>
  </si>
  <si>
    <t>Destatis, MoNaKo, SDG 11, DNS, UN SDI</t>
  </si>
  <si>
    <t>NRW, Eurostat, Eurostat SDI, UN SDI</t>
  </si>
  <si>
    <t>DNS, Eurostat</t>
  </si>
  <si>
    <t>Postsekundarer, Tertiärer Abschluss</t>
  </si>
  <si>
    <t>BW, DNS</t>
  </si>
  <si>
    <t>Überlastung durch Wohnkosten</t>
  </si>
  <si>
    <t>Destatis, DNS, MoNaKo, BW, NRW, Kommune NRW, Eurostat, Eurostat SDI, UN SDI</t>
  </si>
  <si>
    <t>BW, NRW</t>
  </si>
  <si>
    <t>MoNaKo, NRW</t>
  </si>
  <si>
    <t>NRW, BW</t>
  </si>
  <si>
    <t>NRW, Eurostat, Eurostat SDI, BW</t>
  </si>
  <si>
    <t>DNS, NRW, BW, Eurostat, Eurostat SDI, UN SDI</t>
  </si>
  <si>
    <t>Eurostat, BW Eurostat SDI, UN SDI</t>
  </si>
  <si>
    <t>DNS, MoNaKo, NRW, BW</t>
  </si>
  <si>
    <t>MoNaKo, NRW, BW</t>
  </si>
  <si>
    <t>Destatis, UN SDI, NRW, BW</t>
  </si>
  <si>
    <t>MoNaKo, BW, DNS</t>
  </si>
  <si>
    <t>Kommune BW, Kommune NRW</t>
  </si>
  <si>
    <t>Destatis, DNS, BW, NRW, SDSN, Eurostat, Eurostat SDI, UN SDI</t>
  </si>
  <si>
    <t>BW, Kommune BW, Kommune NRW, MoNaKo</t>
  </si>
  <si>
    <t>MoNaKo, Kommune BW, Kommune NRW</t>
  </si>
  <si>
    <t>Summe aus Gewerbesteuer (netto) und Gemeindeanteil an der Einkommensteuer pro Einwohner</t>
  </si>
  <si>
    <t>MoNaKo, Kommune NRW, NRW, Kommune BW,  BW, Eurostat, Eurostat SDI, SDSN</t>
  </si>
  <si>
    <t>MoNaKo, Destatis, Kommune BW, BW, Eurostat, SDSN, Eurostat SDI, UN SDI</t>
  </si>
  <si>
    <t>MoNaKo, Kommune NRW, Kommune BW</t>
  </si>
  <si>
    <t>Kommune NRW, Kommune BW</t>
  </si>
  <si>
    <t>MoNaKo, Kommune BW, DNS, BW, Destatis, UN SDI</t>
  </si>
  <si>
    <t xml:space="preserve">Einkommensverteilung </t>
  </si>
  <si>
    <t>MoNaKo, NRW, DNS, Eurostat SDI, Destatis, UN SDI, SDSN</t>
  </si>
  <si>
    <t>Destatis, UN SDI, SDSN</t>
  </si>
  <si>
    <t>BW, Eurostat, Eurostat SDI, DNS, BW, SDSN, DNS</t>
  </si>
  <si>
    <t>Destatis, Eurostat, Eurostat SDI, UN SDI, SDSN</t>
  </si>
  <si>
    <t>Destatis, Eurostat, Eurostat SDI, UN SDI, DNS, SDSN</t>
  </si>
  <si>
    <t>DNS, Eurostat, Eurostat SDI, UN SDI</t>
  </si>
  <si>
    <t xml:space="preserve"> Ratio of female to male mean years of schooling of population age 25 and above</t>
  </si>
  <si>
    <t xml:space="preserve">Tertiary educational attainment (population aged 30 to 34) </t>
  </si>
  <si>
    <t>UN SDI</t>
  </si>
  <si>
    <t>Destatis, UN SDI, DNS, BW, Eurostat, Eurostat SDI, SDSN</t>
  </si>
  <si>
    <t>Destatis, UN SDI, SDG11</t>
  </si>
  <si>
    <t>SDG11, UN SDI, Destatis</t>
  </si>
  <si>
    <t>Öffentliche Entwicklungshilfe (ODA) Zusagen für den Forstsektor (purpose code 312)  in mill USD in konstanten Preisen (2014)</t>
  </si>
  <si>
    <t>Unternehmen, die einen Beschäftigten des
öffentlichen Dienstes bestochen haben oder die von diesem nach einer Bestechung gefragt wurden</t>
  </si>
  <si>
    <t>Beschlagnahmte a) Kleinwaffen und b) leichte Waffen, die erfasst und verfolgt werden</t>
  </si>
  <si>
    <t>International concessional public finance, including official development assistance</t>
  </si>
  <si>
    <t>Staaten die über Fortschritte in multistakeholder Rahmenwerken zum Monitoring der Wirksamkeit von Entwicklungszusammenarbeit berichten, die der Unterstützung der SDG Zielerreichung dienen</t>
  </si>
  <si>
    <t>Geburtenraten  bei Jugendlichen</t>
  </si>
  <si>
    <t>Tertiary educational attainment</t>
  </si>
  <si>
    <t>Rohstoff-Fußabdruck (material footprint)</t>
  </si>
  <si>
    <t>Bevölkerung, die glaubt, dass die
Entscheidungsfindung inklusiv und bedarfsgesteuert ist</t>
  </si>
  <si>
    <t>Finanzzusagen zum Ausbau statistischer Kapazitäten in Entwicklungsländern</t>
  </si>
  <si>
    <t>Anteil der Bevölkerung, die in den letzten zwei Jahren ihre Erfahrungen mit öffentlichen Einrichtungen als diskriminierungsfrei erachten differenziert nach Geschlecht</t>
  </si>
  <si>
    <t>SDSN, DNS, Eurostat SDI</t>
  </si>
  <si>
    <t>Eurostat SDI, SDSN, DNS</t>
  </si>
  <si>
    <t>Anteil der Bevölkerung in deren Wohnumgebung es Kriminalität, Gewalt oder Vandalismus gibt in %</t>
  </si>
  <si>
    <t>Problematische Beschäftigungsverhältnisse</t>
  </si>
  <si>
    <t>Trinkwasserverbrauch</t>
  </si>
  <si>
    <t>Wasser</t>
  </si>
  <si>
    <t>Flächenbedarf von Arbeitsplätzen</t>
  </si>
  <si>
    <t>Lebenserwartung</t>
  </si>
  <si>
    <t>Engagementquote</t>
  </si>
  <si>
    <t>Kinder mit Übergewicht</t>
  </si>
  <si>
    <t>Berufliche Qualifizierung von Frauen und Mädchen durch deutsche entwicklungspolitische Zusammenarbeit</t>
  </si>
  <si>
    <t>Primärenergieverbrauch</t>
  </si>
  <si>
    <t>Anteil des Stroms aus erneuerbaren Quellen am Bruttostromverbrauch</t>
  </si>
  <si>
    <t>DNS, NRW</t>
  </si>
  <si>
    <t>Armutsrisikoquote der Menschen mit Migrationshintergrund</t>
  </si>
  <si>
    <t>Erkrankung</t>
  </si>
  <si>
    <t>Anteil der Frühverrentung wegen psychischer Erkrankung</t>
  </si>
  <si>
    <t>Integrationsquote bei Schüler(inne)n mit sonderpädagogischem Förderbedarf</t>
  </si>
  <si>
    <t>Armutsrisikoquote von Personen mit Migrationshintergrund</t>
  </si>
  <si>
    <t>Armutsrisikoquote im Alter</t>
  </si>
  <si>
    <t>Rate der energetischen Sanierungen</t>
  </si>
  <si>
    <t>Gefährdete Arten, Rote List</t>
  </si>
  <si>
    <t>NRW, SDSN</t>
  </si>
  <si>
    <t>Inklusion: Zahl der Arbeitnehmerinnen und Arbeitnehmer mit Behinderung</t>
  </si>
  <si>
    <t>Anzahl der Unfälle</t>
  </si>
  <si>
    <t>Female years of schooling (% male)</t>
  </si>
  <si>
    <t>CO2-emission from energy</t>
  </si>
  <si>
    <t>Abweichung vom Durchschnittseinkommen</t>
  </si>
  <si>
    <t>Anteil freiwillig Engagierter an der Bevölkerung</t>
  </si>
  <si>
    <t>Eurostat, Eurostat SDI, SDSN</t>
  </si>
  <si>
    <t>Selbsteinschätzung</t>
  </si>
  <si>
    <t>Armut von Ausländern</t>
  </si>
  <si>
    <t>Armut</t>
  </si>
  <si>
    <t>Chancengleichheit von Ausländern im Beruf</t>
  </si>
  <si>
    <t>Chancengleichheit von Frauen im Beruf</t>
  </si>
  <si>
    <t>Studierendenquote</t>
  </si>
  <si>
    <t>sonstiges</t>
  </si>
  <si>
    <t>Ausgaben für kommunale Klimapartnerschaften</t>
  </si>
  <si>
    <t>Schulen mit Ökoschulprogrammen / Umweltzertifikaten / Beteiligung an BNE-Projekten</t>
  </si>
  <si>
    <t>Wohnraumversorgung</t>
  </si>
  <si>
    <t>Langzeitarbeitslosenquote</t>
  </si>
  <si>
    <t>Schulen mit Ökoschulprogrammen / Umweltzertifikaten / BNE-Projekten</t>
  </si>
  <si>
    <t>Emissionen von Luftschadstoffen (Schwefeldioxid, Stickoxide, Ammoniak, flüchtige organische Verbindungen und Feinstaub)</t>
  </si>
  <si>
    <t>Ausbau von Kapazitäten</t>
  </si>
  <si>
    <t>Anzahl der  Programme der Kommune im Bereich Eine-Welt-Politik mit Schwerpunkt Nachhaltige Entwicklung</t>
  </si>
  <si>
    <t>Chancengleichheit von Frauen in der Bildung</t>
  </si>
  <si>
    <t>Chancengleichheit von Ausländern in der Bildung</t>
  </si>
  <si>
    <t>Investitionen in EE</t>
  </si>
  <si>
    <t>Öffentliche Entwicklungsausgaben für
Wasserversorung und Wasserentsorgung</t>
  </si>
  <si>
    <t>(Projekt-)Partnerschaften mit Kommunen aus Entwicklungsländern</t>
  </si>
  <si>
    <t>Öffentliche, internationale Unterstützung (Entwicklungshilfe und andere Leistungen) für Infrastruktur</t>
  </si>
  <si>
    <t>Indikatorentyp</t>
  </si>
  <si>
    <t>WWK</t>
  </si>
  <si>
    <t>(Anzahl Empfänger von Mindestsicherungsleistungen (SGB II-/ SGB XII- / Asylbewerber-Leistungen)) / (Anzahl Einwohner) * 100</t>
  </si>
  <si>
    <t>Poverty rate after taxes and transfers, Poverty line 50% (% population)</t>
  </si>
  <si>
    <t>(Anzahl Bezieher von Grundsicherung im Alter ab 65 Jahren) / (Anzahl Einwohner im Alter ab 65 Jahren) * 100</t>
  </si>
  <si>
    <t>Bevölkerung mit moderater oder hoher Ernährungsunsicherheit</t>
  </si>
  <si>
    <t>Kleinwüchsichkeit bei Kindern unter 5 Jahre</t>
  </si>
  <si>
    <t>(Anzahl Übergewichtige Kinder im Schuleingangsjahr) / (Anzahl  Kinder im Schuleingangsjahr insgesamt) * 100</t>
  </si>
  <si>
    <t>(Anzahl Mädchen im Alter von unter 10 Jahren mit Unterernährung) / (Anzahl Mädchen im Alter von unter 10 Jahren) * 100</t>
  </si>
  <si>
    <t>(Anzahl Einwohner im Alter ab 70 Jahren mit Unterernährung) / (Anzahl Einwohner im Alter ab 70 Jahren) * 100</t>
  </si>
  <si>
    <t>Durchschnittliches Einkommen kleiner Nahrungsmittelproduzenten</t>
  </si>
  <si>
    <t>Population  with  an  income below the at
-risk-of-poverty threshold, which is set in each country at 60 % of the national median income/after social transfers in %</t>
  </si>
  <si>
    <t>(Arbeitsleistung Familienarbeitskräfte) / (Arbeitsleistung insgesamt) * 100</t>
  </si>
  <si>
    <t>(Anzahl landwirtschaftliche Betriebe mit einer Fläche unter 20ha) / (Anzahl landwirtschaftliche Betriebe insgesamt) * 100</t>
  </si>
  <si>
    <t>(Bruttowertschöpfung Land- und Forstwirtschaft, Fischerei) / (Anzahl Erwerbstätige in der Land- und Forstwirtschaft, Fischerei)</t>
  </si>
  <si>
    <t>(Fläche unter ökologischer landwirtschaftlicher Nutzung) / (Fläche landwirtschaftlicher Nutzung insgesamt) * 100</t>
  </si>
  <si>
    <t>(Anzahl Messstellen mit Überschreitung des Grenzwertes) / (Anzahl der Messstellen insgesamt) * 100</t>
  </si>
  <si>
    <t>(Anzahl Einwohner mit Unterernährung) / (Anzahl Einwohner) * 100</t>
  </si>
  <si>
    <t>Haushalte mit niedrigem Einkommen</t>
  </si>
  <si>
    <t>(Anzahl Haushalte mit Gesamtnettoeinkommen bis unter 25.000 Euro pro Jahr) / (Anzahl Haushalte insgesamt) * 100</t>
  </si>
  <si>
    <t>Neuinfektionen mit HIV und Auftreten von Malaria, Tuberkulose, Hepatitis B und anderen vernachlässigten  Tropenkrankheiten</t>
  </si>
  <si>
    <t>(Anzahl Neuinfektionen mit dem Masern-Virus) / (Anzahl Einwohner) * 1.000</t>
  </si>
  <si>
    <t>(Anzahl Todesfälle bei Personen im Alter von unter 65 Jahren) / (Anzahl Einwohner) * 1.000</t>
  </si>
  <si>
    <t>(Anzahl Selbstmordfälle) / (Anzahl Einwohner) *100.000</t>
  </si>
  <si>
    <t>REG, WWK</t>
  </si>
  <si>
    <t>Durchschnittliche Lebenserwartung zum Zeitpunkt der Geburt</t>
  </si>
  <si>
    <t>Selbsteingeschätzte Gesundheit</t>
  </si>
  <si>
    <t>Selbsteingeschätzte Gesundheit der Bevölkerung (Ergebnisse aus Befragung)</t>
  </si>
  <si>
    <t>(Anzahl Abhängige mit Therapiebedarf) /  (Anzahl Einwohner) * 1.000</t>
  </si>
  <si>
    <t>(Anzahl Rentenzugänge wegen verminderter Erwerbsfähigkeit aufgrund der Hauptdiagnosegruppe „Psychische und Verhaltensstörungen") / (Anzahl Rentenzugänge wegen verminderter Erwerbsfähigkeit insgesamt) * 100</t>
  </si>
  <si>
    <t>(Menge Alkoholkonsum (Bier, Schaumwein, Zwischenerzeugnisse, Branntwein, Trinkwein)) / (Anzahl Einwohner im Alter ab 15 Jahren)</t>
  </si>
  <si>
    <t>(Anzahl Sachschadensunfälle unter dem Einfluss berauschender Mittel) / (Anzahl Einwohner) * 1.000</t>
  </si>
  <si>
    <t>(Anzahl verletzte oder getötete Personen bei Verkehrsunfällen) / (Anzahl Einwohner) * 1.000</t>
  </si>
  <si>
    <t>MoNaKo, Destatis, DNS, BW, SDSN, UN SDI, Kommune NRW</t>
  </si>
  <si>
    <t>INKAR, REG</t>
  </si>
  <si>
    <t>(Anzahl verfügbare Plätze in Pflegeheimen) / (Anzahl Einwohner im Alter ab 65 Jahren) * 1.000</t>
  </si>
  <si>
    <t>(Anzahl Krankenhausbetten) / (Anzahl Einwohner) * 1.000</t>
  </si>
  <si>
    <t>Krankenhausbettendichte</t>
  </si>
  <si>
    <t>Impfquote für die erste bzw. zweite Masernimpfung bei Kindern bis zur Vollendung des zweiten Lebensjahres</t>
  </si>
  <si>
    <t>(Anzahl Todesfälle der unter 1-Jährigen) / (Anzahl Lebendgeburten) * 1.000</t>
  </si>
  <si>
    <t>(Anzahl Todesfälle der unter 5-Jährigen) / (Anzahl Lebendgeburten) * 1.000</t>
  </si>
  <si>
    <t>(Anzahl Todesfälle aufgrund von Luftverschmutzung) / (Anzahl Einwohner) * 100.000</t>
  </si>
  <si>
    <t>(Anzahl Todesfälle aufgrund von verunreinigtem Wasser) / (Anzahl Einwohner) * 100.000</t>
  </si>
  <si>
    <t>(Anzahl Raucher im Alter ab 15 Jahren) / (Anzahl Einwohner im Alter ab 15 Jahren) * 100</t>
  </si>
  <si>
    <t>MoNaKo, DNS, BW, Eurostat, Eurostat SDI, NRW, Kommune NRW</t>
  </si>
  <si>
    <t>(Anzahl Schulabgänger ohne Hauptschulabschluss) / (Anzahl Schulabgänger insgesamt)  * 100</t>
  </si>
  <si>
    <t>(Anzahl Schüler, die mindestens ein Leistungslevel-Minimum im Lesen am Ende der Sekundarstufe I erreicht haben) / (Anzahl Schüler insgesamt) * 100</t>
  </si>
  <si>
    <t>(Anzahl Schüler, die zumindest ein Leistungslevel-Minimum in Mathematik am Ende der Sekundarstufe II erreicht haben) / (Anzahl Schüler insgesamt) * 100</t>
  </si>
  <si>
    <t>(Anzahl Kinder im Alter von unter 3 Jahren in Tageseinrichtungen) / (Anzahl Kinder im Alter von unter 3 Jahren) * 100</t>
  </si>
  <si>
    <t>(Anzahl Kinder im Alter von 3-5 Jahren in Tageseinrichtungen) / (Anzahl Kinder im Alter von 3-5 Jahren) * 100</t>
  </si>
  <si>
    <t>Teilnahmequote an organisiertem Lernen vor der Einschulung</t>
  </si>
  <si>
    <t>(Anzahl Absolventen beruflicher Bildungsgänge mit erfolgreichem Abschluss) / (Anzahl Ausbildungsbeginner (3 Jahre zuvor) im Berufsbildungssystem) * 100</t>
  </si>
  <si>
    <t>Schulabgänger mit Fachhochschulreife / Hochschulreife (Abiturquote)</t>
  </si>
  <si>
    <t>(Anzahl Schulabgänger mit Hochschul- bzw. Fachhochschulreife) / (Anzahl Schulabgänger insgesamt) * 100</t>
  </si>
  <si>
    <t>(Anzahl Studierende an Hochschulen und Fachhochschulen) / (Anzahl Einwohner im Alter von 18-25 Jahren) * 100</t>
  </si>
  <si>
    <t>(Anzahl weibliche Schulabgänger ohne Hauptschulabschluss) / (Anzahl Schulabgänger insgesamt)  * 100</t>
  </si>
  <si>
    <t>(Anzahl weibliche Schulabgänger mit Hochschul- bzw. Fachhochschulreife) / (Anzahl Schulabgänger mit Hochschul- bzw. Fachhochschulreife insgesamt) * 100</t>
  </si>
  <si>
    <t>(Anzahl weibliche Studierende an Hochschulen und Fachhochschulen) / (Anzahl Studierende an Hochschulen und Fachhochschulen insgesamt) * 100</t>
  </si>
  <si>
    <t>DNS, Destatis, UN SDI</t>
  </si>
  <si>
    <t>(Abiturquote Ausländer) / (Abiturquote Inländer) * 100</t>
  </si>
  <si>
    <t xml:space="preserve">WWK </t>
  </si>
  <si>
    <t>Studierendenquote von Ausländern</t>
  </si>
  <si>
    <t>(Anzahl ausländische Studierende an Hochschulen und Fachhochschulen) / (Anzahl ausländische Einwohner im Alter von 18-25 Jahren) * 100</t>
  </si>
  <si>
    <t>Mainstreaming von
i) globaler Bürgererziehung
ii) Bildung für eine nachhaltige Entwicklung, einschließlich der Gleichstellung der Geschlechter und Menschenrechte</t>
  </si>
  <si>
    <t>(Anzahl Schulen, die an Ökoschulprogrammen teilnehmen, Umweltzertifikate vorweisen können oder an BNE-Projekten beteiligt sind) / (Anzahl Schulen insgesamt) * 100</t>
  </si>
  <si>
    <t>Breitbandversorgung der Schulen (Breitbandversorgung der Schulen über alle Technologien; in % der Schulen ≥ 50 Mbit/s)</t>
  </si>
  <si>
    <t>WLAN-Versorgung (WLAN-Versorgung der Schulen über alle Technologien; in % der Schulen; unterschiedliche Übertragungsraten)</t>
  </si>
  <si>
    <t>Anzahl der Computer (Desktop-PC's, Notebooks, Tablets) pro Schüler (alle Schulformen)</t>
  </si>
  <si>
    <t>(Anzahl Schüler an Förderschulen) / (Anzahl Schüler insgesamt) * 100</t>
  </si>
  <si>
    <t>(Anzahl Schüler/-innen mit sonderpädagogischem Förderbedarf, die an allgemeinen Schulen unterrichtet werden) / (Anzahl  Schüler(inne)n mit sonderpädagogischem Förderbedarf insgesamt) * 100</t>
  </si>
  <si>
    <t>(Anzahl Einrichtungen mit integrativer Kinderbetreuung) / (Anzahl Einwohner) * 1.000</t>
  </si>
  <si>
    <t>(Anzahl Geburten bei unter 20-Jährigen) / (Anzahl Einwohner 15-19 Jährige) * 1.000</t>
  </si>
  <si>
    <t>Staaten mit gesetzlichen Rahmenbedingungen, die die Gleichstellung der Geschlechter und die Nicht-Diskriminierung aufgrund des Geschlechts fördern, durchsetzten und überwachen</t>
  </si>
  <si>
    <t>(Anzahl SvB Frauen am Wohnort 15-64 Jahre / Anzahl Frauen 15-64 Jahre insgesamt) / (Anzahl SvB Männer am Wohnort 15-64 Jahre / Anzahl Männer 15-64 Jahre insgesamt) * 100</t>
  </si>
  <si>
    <t>Wirtschaftliche Teilhabe von Frauen global stärken</t>
  </si>
  <si>
    <t>(Frauen und Mädchen, die phyischer, sexueller oder psychischer Gewalt ausgesetzt waren) / (Anzahl Einwohner) *1.000</t>
  </si>
  <si>
    <t>(Anzahl der Pflegebedürftigen (ambulant)) / (Anzahl der Plätze in ambulanter Pflege insgesamt) *100</t>
  </si>
  <si>
    <t>BBSR</t>
  </si>
  <si>
    <t>(Anzahl Frauen in Leitungspositionen der Kommunalverwaltung) / (Anzahl Leitungspositionen der Kommunalverwaltung insgesamt) * 100</t>
  </si>
  <si>
    <t>(Anzahl Frauen in Leitungspositionen der kommunalen Unternehmen) / (Anzahl Leitungspositionen der kommunalen Unternehmen insgesamt) * 100</t>
  </si>
  <si>
    <t>Männeranteil in Elternzeit am Personal der Kommunalverwaltung (insgesamt)</t>
  </si>
  <si>
    <t>Länge des Kanalnetzes in km; Anzahl der Abwasserbehandlungsanlagen; Anzahl Abwasseranlagen mit Denitrifikation und Phosphorelimination</t>
  </si>
  <si>
    <t>Destatis, SDG 11, UN SDI, DNS</t>
  </si>
  <si>
    <t>(Abwassermenge, die durch Denitrifikation und Phosphorelimination behandelt wird) / (Abwassermenge insgesamt) * 100</t>
  </si>
  <si>
    <t>(Schmutzwassermenge, die durch Denitrifikation und Phosphorelimination behandelt wird) / (Schmutzwassermenge insgesamt) * 100</t>
  </si>
  <si>
    <t>(Anzahl Badegewässer mit ausgezeichnetem, gutem oder ausreichendem Zustand) / (Anzahl Badegewässer insgesamt * 100)</t>
  </si>
  <si>
    <t>Veränderung der Wassernutzung</t>
  </si>
  <si>
    <t>(Waldfläche) / (Fläche insgesamt) * 100</t>
  </si>
  <si>
    <t>(Fläche Gewässer) / (Fläche insgesamt) * 100</t>
  </si>
  <si>
    <t>(Entwicklungsausgaben für Wasserversorgung und Wasserentsorgung) / (Kommunale Ausgaben insgesamt) * 100</t>
  </si>
  <si>
    <t>Trinkwasser- und Sanitärversorgung</t>
  </si>
  <si>
    <t>Lokale Verwaltungseinheiten mit etablierten und operativen Strategien und Verfahren für die Beteiligung der Gemeinden im Wasser- und Abwassermanagement</t>
  </si>
  <si>
    <t>(Anzahl Einwohner mit Anschluss an öffentliche Wasserversorgung) / (Anzahl Einwohner insgesamt) * 100</t>
  </si>
  <si>
    <t>Bevölkerung mit Zugang zu Elektrizität</t>
  </si>
  <si>
    <t>Energieversorgungsunternehmen in kommunaler Hand</t>
  </si>
  <si>
    <t>(Energiebereitstellung durch erneuerbare Energien) / (Bruttoendenergieverbrauch) * 100</t>
  </si>
  <si>
    <t>(Energiebereitstellung durch erneuerbare Energien) / (Bruttostromverbrauch) * 100</t>
  </si>
  <si>
    <t>Gesamtleistung der Fotovoltaik-Anlagen pro Einwohner</t>
  </si>
  <si>
    <t>Installierte Fläche solarthermischer Anlagen pro Einwohner</t>
  </si>
  <si>
    <t>Leistung durch Erneuerbare Energien</t>
  </si>
  <si>
    <t>Installierte Leistung an erneuerbarer Energie (Fotovoltaik, Biomasse, Windkraft und Wasserkraft) pro Einwohner</t>
  </si>
  <si>
    <t>(Leistung installierter Windenergie) / (Anzahl Einwohner)</t>
  </si>
  <si>
    <t>(Bruttoinlandsprodukt) / (Verbrauch Primärenergie)</t>
  </si>
  <si>
    <t>MoNaKo, BW, NRW, Eurostat SDI</t>
  </si>
  <si>
    <t>(Verbrauch Endenergie Verarbeitendes Gewerbe, Bergbau und Gewinnung von Steinen und Erden) / (Anzahl Einwohner)</t>
  </si>
  <si>
    <t>(Investitionen Ausbau erneuerbarer Energien) / (Kommunale Ausgaben insgesamt) * 100</t>
  </si>
  <si>
    <t>(Bruttoinlandsprodukt) / (Anzahl Einwohner)</t>
  </si>
  <si>
    <t>(Bruttoinlandsprodukt) / (Anzahl Erwerbstätige)</t>
  </si>
  <si>
    <t>Anteil der sozialversicherungspflichtig Beschäftigten am Wohnort in Prozent der Altersgruppe von 18 bis unter 65 Jahren</t>
  </si>
  <si>
    <t>(Anzahl Haushalte mit Breitbandversorgung (≥ 50 Mbit/s)) / (Anzahl Haushalte insgesamt) * 100</t>
  </si>
  <si>
    <t>(SvB mit akademischen Berufsabschluss am Arbeitsort) / (SvB am Arbeitsort) * 100</t>
  </si>
  <si>
    <t>(Anzahl SvB im Wirtschaftszweig Forschung und Entwicklung) / (Anzahl SvB am Arbeitsort) * 100</t>
  </si>
  <si>
    <t>(Anzahl Neuerrichtungen von Gewerbebetrieben) / (Anzahl Einwohner) * 1000</t>
  </si>
  <si>
    <t>(Anzahl lokal entwickelter angemeldeter Patente) / (Anzahl Einwohner) * 1.000</t>
  </si>
  <si>
    <t>(Bruttoinlandsprodukt) / (Menge abiotisches Primärmaterial)</t>
  </si>
  <si>
    <t>(Anzahl SvB im Sektor y am Arbeitsort) / (Anzahl SvB am Arbeitsort) * 100</t>
  </si>
  <si>
    <t>(Anzahl Betriebe mit maximal y Beschäftigten) / (Anzahl Betriebe insgesamt) * 100</t>
  </si>
  <si>
    <t>(EMAS-zertifzierte Standorte) / (Anzahl Betriebe insgesamt) * 1000</t>
  </si>
  <si>
    <t>(Entsorgte Abfallmenge) / (Anzahl Einwohner)</t>
  </si>
  <si>
    <t>(Menge wiederverwerter Abfall) / (Menge Abfall insgesamt) * 100</t>
  </si>
  <si>
    <t>(Jährlicher Trinkwasserverbrauch (Haushalte und Kleingewerbe)) / ((Anzahl Einwohner)*(Tage pro Jahr))</t>
  </si>
  <si>
    <t>(Anzahl Arbeitslose im Alter von 15-64 Jahren) / (Anzahl SvB am Wohnort im Alter von 15-64 Jahre + Anzahl Arbeitslose im Alter von 15-64 Jahren) * 100</t>
  </si>
  <si>
    <t>(Anzahl Arbeitslose mit Dauer der Arbeitslosigkeit &gt; 1 Jahr) / (Anzahl Arbeitslose + Anzahl SvB am Wohnort) * 100</t>
  </si>
  <si>
    <t>(Anzahl Arbeitslose im Alter von 15-24 Jahren) / (Anzahl SvB am Wohnort im Alter von 15-24 Jahre + Anzahl Arbeitslose im Alter von 15-24 Jahren) * 100</t>
  </si>
  <si>
    <t>(Anzahl weibliche Arbeitslose im Alter von 15-64 Jahren) / (Anzahl weibliche SvB am Wohnort im Alter von 15-64 Jahren + Anzahl weibliche Arbeitslose im Alter von 15-64 Jahren) * 100</t>
  </si>
  <si>
    <t>(Anzahl schwerbehinderte Arbeitslose im Alter von 15-64 Jahren) / (Anzahl schwerbehinderte SvB am Wohnort im Alter von 15-64 Jahren + Anzahl schwerbehinderte Arbeitslose im Alter von 15-64 Jahren) * 100</t>
  </si>
  <si>
    <t>(Anzahl SvB am Wohnort im Alter von 15-64 Jahren) / (Anzahl Einwohnern im Alter von 15-64-Jahren) * 100</t>
  </si>
  <si>
    <t>(Anzahl erwerbstätige ALG II-Bezieher) / (Anzahl ALG II-Bezieher insgesamt) * 100</t>
  </si>
  <si>
    <t>(Anzahl SvB Auszubildende am Wohnort) / (Anzahl SvB am Wohnort insgesamt) * 100</t>
  </si>
  <si>
    <t>(Anzahl gemeldete Ausbildungsplätze) / (Anzahl der Bewerber) * 1.000</t>
  </si>
  <si>
    <t>(Anzahl der Ausbildungsbetriebe) / (Anzahl aller Betriebe mit SvB) * 100</t>
  </si>
  <si>
    <t xml:space="preserve"> WWK</t>
  </si>
  <si>
    <t>(Anzahl Arbeitslose im Alter von 15-64 Jahren ohne Ausbildung) / (Anzahl SvB am Wohnort im Alter von 15-64 Jahren + Anzahl Arbeitslose im Alter von 15-64 Jahren) * 100</t>
  </si>
  <si>
    <t xml:space="preserve">Anteil des Tourismussektors am gesamten BIP         </t>
  </si>
  <si>
    <t>Anzahl der Arbeitsplätze in Beherbergungs- und Gastronomiebranchen als Anteil an den gesamten Arbeitsplätzen</t>
  </si>
  <si>
    <t>(Zahl der Gästeübernachtungen) / (Zahl der Einwohner)</t>
  </si>
  <si>
    <t>(Zahl der Beherbergungsbetriebe) / (Zahl der Einwohner) * 1.000</t>
  </si>
  <si>
    <t>(SvB im Tourismussektor am Arbeitsort) / (SvB am Arbeitsort) * 100</t>
  </si>
  <si>
    <t>Staaten mit Systemen zur Nachverfolgung und Bekanntmachung öffentlicher Zuwendungen für die Gleichstellung der Geschlechter und Frauenförderung</t>
  </si>
  <si>
    <t>Frauenanteil in Führungspositionen (z.B. Vorständen und Geschäftsführung der DAX-30 Unternehmen)</t>
  </si>
  <si>
    <t>DNS, BW, Destatis, UN SDI, NRW, Eurostat SDI</t>
  </si>
  <si>
    <t xml:space="preserve">Kinder im Einschulungsalter, deren Entwicklung hinsichtlich Gesundheit, Bildung und psychosozialen Wohlbefinden auf dem richtigen Weg ist   </t>
  </si>
  <si>
    <t>Frachtvolumen nach Verkehrsmitteln</t>
  </si>
  <si>
    <t>Passagiere nach Verkehrsmitteln</t>
  </si>
  <si>
    <t>Landbevölkerung, die in einem Umkreis von 2km
einer ganzjährig befahrbaren Straße lebt</t>
  </si>
  <si>
    <t>(Anzahl veröffentlichte Artikel in wissenschaftlichen Fachzeitschriften) / (Anzahl Einwohner) * 1.000</t>
  </si>
  <si>
    <t>Betriebe mit Produkt- und Verfahrensinnovationen in NRW  nach Art der Innovation in %</t>
  </si>
  <si>
    <t>(Kommunale Ausgaben für die internationale Unterstützung für Infrastruktur) / (Kommunale Ausgaben insgesamt) *100</t>
  </si>
  <si>
    <t>Haushalte mit mittlerem Einkommen</t>
  </si>
  <si>
    <t>Haushalte mit hohem Einkommen</t>
  </si>
  <si>
    <t>(Anzahl Haushalte mit Gesamtnettoeinkommen zwischen 25.000 und 50.000 Euro pro Jahr) / (Anzahl Haushalte insgesamt) * 100</t>
  </si>
  <si>
    <t>(Anzahl Haushalte mit Gesamtnettoeinkommen über 50.000 Euro pro Jahr) / (Anzahl Haushalte insgesamt) * 100</t>
  </si>
  <si>
    <t>(Summe Einkommen i.d. Kommune insgesamt / Anzahl SvB i.d.Kommune insgesamt) / (Summe Einkommen im Land/Bund / Anzahl SvB im Land/Bund insgesamt) * 100</t>
  </si>
  <si>
    <t>(Anzahl ausländische Leistungsberechtigte (LB) nach SGB II) / (Anzahl ausländische Einwohner im Alter unter 65 Jahre) * 100</t>
  </si>
  <si>
    <t>SGB II-Quote von Ausländern</t>
  </si>
  <si>
    <t>(Anzahl ausländische Empfänger von Grundsicherung im Alter nach SGB XII) / (Anzahl ausländische Einwohner im Alter ab 65 Jahren) * 100</t>
  </si>
  <si>
    <t>(Anzahl Nicht-Erwerbsfähige ausländische Leistungsberechtigte (NEF) und Nicht-Erwerbsfähige Sonstige Leistungsbeziehe (NESLB) im Alter unter 15 Jahren + Anzahl Nicht Leistungsberechtigte (NLB) im Alter unter 15 Jahren) / (Anzahl ausländische Einwohner im Alter unter 15 Jahren) * 100</t>
  </si>
  <si>
    <t>Kinderarmut bei Ausländern</t>
  </si>
  <si>
    <t>Altersarmut von Ausländern</t>
  </si>
  <si>
    <t>(Anzahl SvB beschäftigte Personen mit Migrationshintergrund) / (Anzahl Personen mit Migrationshintergrund im Alter von 15-65 Jahren) * 100</t>
  </si>
  <si>
    <t>(Anzahl 3-Jährige mit Migrationshintergrund in Tageseinrichtungen) / (Anzahl 3-Jähriger in Tageseinrichtungen insgesamt) * 100</t>
  </si>
  <si>
    <t>Anzahl der mit Arbeitnehmerinnen und Arbeitnehmer mit schwerer Behinderung besetzten Arbeitsplätze / Anzahl Arbeitsplätze in Betrieben mit zwanzig und mehr Beschäftigten insgesamt</t>
  </si>
  <si>
    <t>(Kommunale Ausgaben für fair gehandelte Produkte) / (Kommunale Ausgaben insgesamt) * 100</t>
  </si>
  <si>
    <t>(Kommunale Ausgaben für Entwicklungszusammenarbeit) / (Kommunale Ausgaben insgesamt) * 100</t>
  </si>
  <si>
    <t>DNS, MoNaKo, SDSN, Eurostat, Eurostat SDI, NRW</t>
  </si>
  <si>
    <t xml:space="preserve">Von Mitarbeiter getragene Einstellungskosten gemessen an seinem Einkommen im Zielland </t>
  </si>
  <si>
    <t>(Anzahl fertiggestellte Wohnungen) / (Anzahl bestehender Wohnungen) * 100</t>
  </si>
  <si>
    <t>(Anzahl fertiggestellte Wohnungen) / (Anzahl Einwohner) * 1.000</t>
  </si>
  <si>
    <t>(Summe Wohngeldzahlungen) /  (Anzahl Einwohner) * 1.000</t>
  </si>
  <si>
    <t>(Fläche Siedlung und Verkehr mit einem Lebensmittelgeschäft innerhalb von 300 m (Luftlinie)) / (Fläche Siedlung und Verkehr insgesamt) * 100</t>
  </si>
  <si>
    <t>Anteil der Einwohner im Umkreis von weniger als 500 m einer Haltestelle an allen Einwohnern</t>
  </si>
  <si>
    <t>Anzahl der gefahrenen Jahreskilometer von Bussen und Bahnen pro Einwohner</t>
  </si>
  <si>
    <t>(Anzahl private Pkw) / (Anzahl Einwohner) * 1.000</t>
  </si>
  <si>
    <t>(Anzahl zugelassene Pkws mit Hybrid-, Erdgas-, Elektro-Antrieb) / (Anzahl zugelassene Pkws insgesamt) * 100</t>
  </si>
  <si>
    <t xml:space="preserve">(Anzahl Busse und Bahnen mit Niederflurtechnik und/oder Rollstuhlrampen) / (Anzahl Busse und Bahnen insgesamt) * 100 </t>
  </si>
  <si>
    <t>(Anzahl barrierefreie Haltestellen) / (Anzahl Haltestellen insgesamt) * 100</t>
  </si>
  <si>
    <t>(Anzahl der Straßenverkehrsunfälle) / (Anzahl Einwohner) * 1.000</t>
  </si>
  <si>
    <t>MoNaKo, NRW, Kommune NRW, Kommune BW, Eurostat SDI, DNS, BW</t>
  </si>
  <si>
    <t>(Siedlungs- und Verkehrsfläche) / (Gesamtfläche) * 100</t>
  </si>
  <si>
    <t>(Siedlungs- und Verkehrsfläche) / (Anzahl Einwohner)</t>
  </si>
  <si>
    <t>(Anzahl SvB am Arbeitsort) / (Gewerbefläche)</t>
  </si>
  <si>
    <t>(Fläche Natura 2000-Gebiete, Landschafts- und Naturschutzgebiete, Naturparks und Nationalparke) / (Fläche insgesamt) * 100</t>
  </si>
  <si>
    <t>MoNaKo, BW, Kommune BW, Destatis, NRW, UN SDI, DNS</t>
  </si>
  <si>
    <t>(Tatsächlicher Wert des Index für den Bestand an Vogelarten) / (Zielwert des Index für Bestand an Vogelarten) * 100</t>
  </si>
  <si>
    <t>(Erholungsfläche) / (Anzahl Einwohner)</t>
  </si>
  <si>
    <t>(Lommunale Ausgaben für die Erhaltung, den Schutz und Wahrung allen Kultur- und Naturerbes) / (Kommunale Ausgaben insgesamt) * 100</t>
  </si>
  <si>
    <t>(Anzahl Todesfälle, vermisste Personen und direkt betroffener Personen durch Katastrophen) / (Anzahl Einwohner) * 100.000</t>
  </si>
  <si>
    <t>(Summe unmittelbarer wirtschaftlicher Schaden durch Katastrophen) / (Anzahl Einwohner)</t>
  </si>
  <si>
    <t>Destatis, SDG 11, UN SDI, BW</t>
  </si>
  <si>
    <t>(Menge Wertstoffe in Haushaltsabfällen) / (Menge Haushaltsmüll insgesamt) * 100</t>
  </si>
  <si>
    <t>MoNaKo, DNS, NRW, Destatis, SDG11, UN SDI</t>
  </si>
  <si>
    <t>(Menge CO2-Emission der privaten Haushalte) / (Anzahl Einwohner)</t>
  </si>
  <si>
    <t>MoNaKo, SDG 11, Eurostat SDI, DNS, Kommune BW</t>
  </si>
  <si>
    <t>MoNaKo, NRW, Destatis, SDSN, NRW, DNS, UN SDI, Eurostat SDI</t>
  </si>
  <si>
    <t>MoNaKo, Kommune BW, Eurostat SDI, NRW, BW, DNS, SDSN</t>
  </si>
  <si>
    <t>(Spielplatzfläche) / (Anzahl Einwohner 0-15 Jahre)</t>
  </si>
  <si>
    <t xml:space="preserve">(Anzahl der Straftaten gegen das Leben, die sexuelle Selbstbestimmung und die persönliche Freiheit) / (Anzahl Einwohner) * 1.000 </t>
  </si>
  <si>
    <t>(Anzahl polizeilich bekanntgewordene Straftaten) / (Anzahl Einwohner) * 1.000</t>
  </si>
  <si>
    <t>(Anzahl Diebstähle und Unterschlagungen) / (Anzahl Einwohner) * 1.000</t>
  </si>
  <si>
    <t>Existenz eines kommunalen Klimaschutzkonzepts</t>
  </si>
  <si>
    <t>Nutzung städtischer und regionaler Entwicklungspläne, welche auf Bevölkerungsprognosen und Ressourcenbedarf basieren</t>
  </si>
  <si>
    <t>Existent einer Katastrophenrisikominderungsstrategie im Einklang mit dem Sendai Rahmenwerk für Katastrophenvorsorge 2015-2030</t>
  </si>
  <si>
    <t>Staaten mit nationalen SCP-Aktionsplänen oder der Berücksichtigung von SCP als Priorität oder Ziel in den nationalen Politiken</t>
  </si>
  <si>
    <t>(Menge Nahrungsmittelverlust auf Einzelhandels- und Verbraucherebene) / (Anzahl Einwohner)</t>
  </si>
  <si>
    <t>(Menge Nahrungsmittelverlust in der Produktions- und Lieferkette) / (Anzahl Einwohner)</t>
  </si>
  <si>
    <t>(Menge erzeugte gefährliche Abfälle) / (Anzahl Einwohner)</t>
  </si>
  <si>
    <t xml:space="preserve">Generation of waste excluding major mineral wastes </t>
  </si>
  <si>
    <t>DIHK (EMAS-Register), REG</t>
  </si>
  <si>
    <t xml:space="preserve">(Anzahl beschaffte Investitionsgüter aus nachhaltiger Produktion) / (Anzahl beschaffte Investitionsgüter) </t>
  </si>
  <si>
    <t>Staaten, die nachhaltige öffentliche
Beschaffungspolitiken und Aktionspläne
implementieren</t>
  </si>
  <si>
    <t>(Menge verbrauchtes Recyclingpapier in kommunalen Einrichtungen) / (Menge verbrauchtes Papier in kommunalen Einrichtungen insgesamt) * 100</t>
  </si>
  <si>
    <t>Mainstreaming von i) globaler Bürgererziehung ii) Bildung für eine nachhaltige Entwicklung, einschließlich der Gleichstellung der Geschlechter und Menschenrecht</t>
  </si>
  <si>
    <t>Existenz einer nachhaltigen Tourismusstrategie bzw. -politik</t>
  </si>
  <si>
    <t>Bundeskriminalamt (PKS)</t>
  </si>
  <si>
    <t>Staaten mit nationalen und lokalen Katastrophenschutzplänen und -strategien</t>
  </si>
  <si>
    <t>Existenz eines Katastrophenschutzplans in der Kommune</t>
  </si>
  <si>
    <t>(Ausgaben für kommunale Klimapartnerschaften) / (Kommunale Ausgaben insgesamt) * 100</t>
  </si>
  <si>
    <t>LDCs und SIDS, die spezialisierte Unterstützung für Mechanismen zum Kapazitätenausbau für eine effektive Planung und Verwaltung in Bezug zum Klimawandel erhalten</t>
  </si>
  <si>
    <t>(Anzahl Übergang- und Küstengewässer in mindestens gutem Zustand) / (Anzahl Übergang- und Küstengewässer insgesamt) * 100</t>
  </si>
  <si>
    <t>Dichte schwimmenden Plastikmülls</t>
  </si>
  <si>
    <t>Index der Küsteneutrophierung</t>
  </si>
  <si>
    <t>Qualität der Badegewässer</t>
  </si>
  <si>
    <t>Anteil der Küstengewässer mit ausgezeichnetem, gutem oder ausreichendem Zustand</t>
  </si>
  <si>
    <t>(Waldfläche) / (Anzahl Einwohner)</t>
  </si>
  <si>
    <t>(Anzahl Ökosysteme, die von  Eutrophierung betroffenen sind) / (Anzahl Ökosysteme insgesamt) * 100</t>
  </si>
  <si>
    <t>(Anzahl Ackerböden mit Erosionsgefährdung) / (Anzahl Ackerböden insgesamt) * 100</t>
  </si>
  <si>
    <t>Kohlenstoffbilanz der Holzbiomasse</t>
  </si>
  <si>
    <t>(Fläche, die degradiert ist) / (Fläche insgesamt) * 100</t>
  </si>
  <si>
    <t>(Anzahl Fälle unerlaubter Wilderei) / (Anzahl Einwohner) * 1.000</t>
  </si>
  <si>
    <t>Staaten die
a) die relevanten nationalen Rechtsvorschriften zur Verhinderung oder Bekämpfung von invasiven,
gebietsfremden Arten verabschiedet haben und b) zur Verhinderung oder Bekämpfung von invasiven, gebietsfremden Arten finanziell angemessen ausgestattet sind</t>
  </si>
  <si>
    <t>Nationale Ziele, die gemäß Aichi-
Biodiversitätsziels 2 des Strategieplans für die biologische Vielfalt 2011-2020 etabliert wurden</t>
  </si>
  <si>
    <t>Lokale Biodiversitätswerte werden in der Entwicklungsplanung berücksichtigt</t>
  </si>
  <si>
    <t>(Kommunale Ausgaben zum Erhalt genetischer Vielfalt) / (Kommunale Ausgaben insgesamt) * 100</t>
  </si>
  <si>
    <t>(Kommunale Ausgaben zum Erhalt der Wälder) / (Kommunale Ausgaben insgesamt) * 100</t>
  </si>
  <si>
    <t>(Anzahl vorsätzliche Tötungen) / (Anzahl Einwohner) * 1.000</t>
  </si>
  <si>
    <t>(Anzahl Todesfälle im Rahmen von Konflikten) / (Anzahl Einwohner) * 1.000</t>
  </si>
  <si>
    <t>(Anzahl Kinder, die durch ihre Betreuer körperlich bestraft oder psychische Aggression erlebt haben) / (Anzahl Einwohner) * 1.000</t>
  </si>
  <si>
    <t>(Anzahl Fälle von sexueller Gewalt an Kinder/Jugendliche im Alter unter 18 Jahren) / (Anzahl Einwohner) * 1.000</t>
  </si>
  <si>
    <t>(Anzahl Wohnungseinbruchdiebstähle) / (Anzahl Einwohner) * 1.000</t>
  </si>
  <si>
    <t>(Anzahl Einwohner der Kommune, die den Eindruck haben, dass während ihrer Interaktionen mit der öffentlichen Einrichtung, Beschäftigte des öffentlichen Dienstes bestechlich waren) / (Anzahl Einwohner insgesamt) * 100</t>
  </si>
  <si>
    <t>(Anzahl Unternehmen, die mindestens einen Kontakt mit einem Beschäftigten des öffentlichen Dienstes der Kommune hatten und eine Bestechung zahlten oder nach einer Bestechung gefragt wurden) / (Anzahl Unternehmen, die mindestens einen Kontakt mit einem Beschäftigten des öffentlichen Dienstes der Kommune hatten insgesamt) * 100</t>
  </si>
  <si>
    <t>(Tatsächlich getätigte Ausgaben des kommunalen Haushalts) / (Ursprünglich vorgesehene Ausgaben des kommunalen Haushalts) * 100</t>
  </si>
  <si>
    <t>(Liquiditätskredite (Kernhaushalt)) / (Anzahl Einwohner)</t>
  </si>
  <si>
    <t>MoNaKo, Kommune BW, Kommune NRW, NRW</t>
  </si>
  <si>
    <t>(Gesamtverschuldung der Kommune) / (Anlagevermögen) * 100</t>
  </si>
  <si>
    <t>Anteil der Bevölkerung, die mit den Behördendiensten während der letzten zwei Jahre zufrieden waren</t>
  </si>
  <si>
    <t>Bevölkerung, die mit ihrer letzten öffentlichen Behördendienstleistung zufrieden waren</t>
  </si>
  <si>
    <t>(Anzahl Dienstleistungen der kommunalen Behörden, die Online durchführbar sind) / (Anzahl kommunale Dienstleistungen insgesamt) * 100</t>
  </si>
  <si>
    <t>Government Efficiency</t>
  </si>
  <si>
    <t>(Anzahl der informellen Beteiligungsverfahren) / (Anzahl Einwohner) * 1.000</t>
  </si>
  <si>
    <t>(Anzahl der Bürgerbegegnungsstätten (Bürgertreffs, Mehrgenerationentreffs, etc.)) / (Anzahl Einwohner) *1.000</t>
  </si>
  <si>
    <t>(Anzahl Stimmberechtigte, die ihre Stimme zur Wahl des Gemeinderates, Kreistages abgegeben haben) / (Anzahl Stimmberechtigte insgesamt) * 100</t>
  </si>
  <si>
    <t>(Anzahl Stimmberechtigte, die ihre Stimme zur Wahl des Landtages, Bundestages, Europaparlaments abgegeben haben) / (Anzahl Stimmberechtigte insgesamt) * 100</t>
  </si>
  <si>
    <t>Staaten, die Garantien für den öffentlichen
Zugang zu Informationen verabschiedet und implementiert haben</t>
  </si>
  <si>
    <t>Staaten, die Garantien für den öffentlichen Zugang zu Informationen verabschiedet und implementiert haben</t>
  </si>
  <si>
    <t>Bevölkerung, die angibt sich persönlich diskriminiert oder belästigt gefühlt zu haben</t>
  </si>
  <si>
    <t>Existenz von Politikkohärenzmechanismen für nachhaltige Entwicklung</t>
  </si>
  <si>
    <t>Anzahl der Programme der Kommune im Bereich Eine-Welt-Politik</t>
  </si>
  <si>
    <t>Anzahl der (Projekt-)Partnerschaften mit Kommunen aus Entwicklungsländern</t>
  </si>
  <si>
    <t>Staaten die a) in den letzten 10 Jahren
mindestens eine Bevölkerungs- und
Wohnungszählung durchgeführt haben und eine b) 100% Geburtenregistrierung sowie
c) 80% Erfassung der Todesfälle erreicht haben</t>
  </si>
  <si>
    <t>Staaten die a) in den letzten 10 Jahren mindestens eine Bevölkerungs- und
Wohnungszählung durchgeführt haben und eine b) 100% Geburtenregistrierung sowie c) 80% Erfassung der Todesfälle erreicht haben</t>
  </si>
  <si>
    <t>(Anzahl Leistungsberechtigte nach SGB II und SGB XII) / (Anzahl Einwohner) * 100</t>
  </si>
  <si>
    <t>Verhältnis der Schulabbrecherquote von Ausländern zur Schulabbrecherquote gesamt</t>
  </si>
  <si>
    <t>Verhältnis der Abiturquoten von Ausländern zur Abiturquote gesamt</t>
  </si>
  <si>
    <t>Verhältnis der Beschäftigungsquote von Ausländern zur Beschäftigungsquote gesamt</t>
  </si>
  <si>
    <t>Mietpreise</t>
  </si>
  <si>
    <t>Durchschnittliche Nettokaltmiete je qm</t>
  </si>
  <si>
    <t>1.3.1</t>
  </si>
  <si>
    <t>Den nationalen Gegebenheiten entsprechende Sozialschutzsysteme und -maßnahmen für alle umsetzen, einschließlich eines Basisschutzes</t>
  </si>
  <si>
    <t>1.3.2</t>
  </si>
  <si>
    <t>1.5.1</t>
  </si>
  <si>
    <t>1.5.2</t>
  </si>
  <si>
    <t>1.a</t>
  </si>
  <si>
    <t>Bis 2030 eine breite Versorgung der Armen und Schwachen erreichen</t>
  </si>
  <si>
    <t>Bis 2030 die Widerstandsfähigkeit der Armen und der Menschen in prekären Situationen erhöhen</t>
  </si>
  <si>
    <t>Bis 2030 die Exposition und Anfälligkeit der Armen und Menschen in prekären Situationen gegenüber klimabedingten Extremereignissen und anderen wirtschaftlichen, sozialen und ökologischen Schocks und Katastrophen verringern</t>
  </si>
  <si>
    <t>Eine erhebliche Mobilisierung von Ressourcen aus einer Vielzahl von Quellen gewährleisten, einschließlich durch verbesserte Entwicklungszusammenarbeit, um den Entwicklungsländern und insbesondere den am wenigsten entwickelten Ländern ausreichende und berechenbare Mittel für die Umsetzung von Programmen und Politiken zur Beendigung der Armut in all ihren Dimensionen bereitzustellen</t>
  </si>
  <si>
    <t>SDG 1 -  Armut in jeder Form und überall beenden</t>
  </si>
  <si>
    <t>Nummer des Unter- bzw. Teilziels</t>
  </si>
  <si>
    <t>Name des Unter- bzw. Teilziels</t>
  </si>
  <si>
    <t>Indikatorengruppe</t>
  </si>
  <si>
    <t>Definition</t>
  </si>
  <si>
    <t>2.1.2</t>
  </si>
  <si>
    <t>2.2.1</t>
  </si>
  <si>
    <t>2.2.3</t>
  </si>
  <si>
    <t>2.3</t>
  </si>
  <si>
    <t>2.4.1</t>
  </si>
  <si>
    <t>2.4.2</t>
  </si>
  <si>
    <t>2.5.1</t>
  </si>
  <si>
    <t>SDG 2 - Den Hunger beenden, Ernährungssicherheit und eine bessere Ernährung erreichen und eine nachhaltige Landwirtschaft fördern</t>
  </si>
  <si>
    <t>Bis 2030 sicherstellen, dass alle Menschen, insbesondere die Armen und Menschen in prekären Situationen, einschließlich Kleinkindern, ganzjährig Zugang zu sicheren, nährstoffreichen und ausreichenden Nahrungsmitteln haben</t>
  </si>
  <si>
    <t>Bis 2030 alle Formen der Mangelernährung beenden</t>
  </si>
  <si>
    <t>Bis 2030 die Ernährungsbedürfnisse von heranwachsenden Mädchen, schwangeren und stillenden Frauen  und älternen Menschen erfüllen</t>
  </si>
  <si>
    <t>Bis 2030 die landwirtschaftliche Produktivität und die Einkommen von kleinen Nahrungsmittelproduzenten, insbesondere landwirtschaftlichen Familienbetrieben, verdoppeln, unter anderem durch den sicheren und gleichberechtigten Zugang zu Grund und Boden, anderen Produktionsressourcen und Betriebsmitteln, Wissen, Finanzdienstleistungen, Märkten sowie Möglichkeiten für Wertschöpfung und außerlandwirtschaftliche Beschäftigung</t>
  </si>
  <si>
    <t xml:space="preserve">Bis 2030 die Nachhaltigkeit der Systeme der Nahrungsmittelproduktion sicherstellen </t>
  </si>
  <si>
    <t>Bis 2030 resiliente landwirtschaftliche Methoden anwenden, die die Produktivität und den Ertrag steigern, zur Erhaltung der Ökosysteme beitragen, die Anpassungsfähigkeit an Klimaänderungen, extreme Wetterereignisse, Dürren, Überschwemmungen und andere Katastrophen erhöhen und die Flächen- und Bodenqualität schrittweise verbessern</t>
  </si>
  <si>
    <t>Bis 2020 die genetische Vielfalt von Saatgut, Kulturpflanzen sowie Nutz- und Haustieren und ihren wildlebenden Artverwandten bewahren, unter anderem durch gut verwaltete und diversifizierte Saatgut- und Pflanzenbanken auf nationaler, regionaler und internationaler Ebene</t>
  </si>
  <si>
    <t>3.3.2</t>
  </si>
  <si>
    <t>3.4.2</t>
  </si>
  <si>
    <t>3.5</t>
  </si>
  <si>
    <t>3.6</t>
  </si>
  <si>
    <t>3.7.1</t>
  </si>
  <si>
    <t>3.8.2</t>
  </si>
  <si>
    <t>3.9.2</t>
  </si>
  <si>
    <t>3.a</t>
  </si>
  <si>
    <t>Bis 2030 andere übertragbare Krankheiten (neben Aids-, Tuberkulose- und Malariaepidemien, vernachlässigte Tropenkrankheiten, Hepatitis und durch Wasser übertragene Krankheiten) bekämpfen</t>
  </si>
  <si>
    <t>Die psychische Gesundheit und das Wohlergehen fördern</t>
  </si>
  <si>
    <t xml:space="preserve">Die Prävention und Behandlung des Substanzmissbrauchs, namentlich des Suchtstoffmissbrauchs und des schädlichen Gebrauchs von Alkohol, verstärken </t>
  </si>
  <si>
    <t xml:space="preserve">Bis 2020 die Zahl der Todesfälle und Verletzungen infolge von Verkehrsunfällen weltweit halbieren </t>
  </si>
  <si>
    <t>Bis 2030 den allgemeinen Zugang zu sexual- und reproduktionsmedizinischer Versorgung, einschließlich Familienplanung, Information und Aufklärung gewährleisten</t>
  </si>
  <si>
    <t>Den Zugang zu hochwertigen grundlegenden Gesundheitsdiensten für alle erreichen</t>
  </si>
  <si>
    <t>Bis 2030 die Zahl der Todesfälle und Erkrankungen aufgrund der Verschmutzung und Verunreinigung von Luft, Wasser und Boden erheblich verringern.</t>
  </si>
  <si>
    <t>Die Durchführung des Rahmenübereinkommens der Weltgesundheitsorganisation zur Eindämmung des Tabakgebrauchs in allen Ländern nach Bedarf stärken</t>
  </si>
  <si>
    <t>4.b</t>
  </si>
  <si>
    <t xml:space="preserve">Bis 2020 weltweit die Zahl der verfügbaren Stipendien für Entwicklungsländer, insbesondere für die am wenigsten entwickelten Länder, die kleinen Inselentwicklungsländer und die afrikanischen Länder, zum Besuch einer Hochschule, einschließlich zur Berufsbildung und zu Informations- und Kommunikationstechnik-, Technik-, Ingenieurs- und Wissenschaftsprogrammen, in entwickelten Ländern und in anderen Entwicklungsländern wesentlich erhöhen </t>
  </si>
  <si>
    <t>4.a</t>
  </si>
  <si>
    <t>4.7</t>
  </si>
  <si>
    <t>4.6</t>
  </si>
  <si>
    <t>4.5.2</t>
  </si>
  <si>
    <t>4.5.1</t>
  </si>
  <si>
    <t>4.3</t>
  </si>
  <si>
    <t>4.2</t>
  </si>
  <si>
    <t>4.1</t>
  </si>
  <si>
    <t>Bis 2030 sicherstellen, dass alle Mädchen und Jungen gleichberechtigt eine kostenlose und hochwertige Grund- und Sekundarschulbildung abschließen, die zu brauchbaren und effektiven Lernergebnissen führt</t>
  </si>
  <si>
    <t xml:space="preserve">Bis 2030 sicherstellen, dass alle Mädchen und Jungen Zugang zu hochwertiger frühkindlicher Erziehung, Betreuung und Vorschulbildung erhalten, damit sie auf die Grundschule vorbereitet sind </t>
  </si>
  <si>
    <t xml:space="preserve">Bis 2030 den gleichberechtigten Zugang aller Frauen und Männer zu einer erschwinglichen und hochwertigen fachlichen, beruflichen und tertiären Bildung einschließlich universitärer Bildung gewährleisten </t>
  </si>
  <si>
    <t>Bis 2030 geschlechtsspezifische Disparitäten in der Bildung beseitigen</t>
  </si>
  <si>
    <t>Bis 2030 den gleichberechtigen Zugang der Schwachen in der Gesellschaft, namentlich von Menschen mit Behinderungen, Angehörigen indigener Völker und Kindern in prekären Situationen, zu allen Bildungs- und Ausbildungsebenen gewährleisten</t>
  </si>
  <si>
    <t xml:space="preserve">Bis 2030 sicherstellen, dass alle Jugendlichen und ein erheblicher Anteil der männlichen und weiblichen Erwachsenen lesen, schreiben und rechnen lernen </t>
  </si>
  <si>
    <t xml:space="preserve">Bis 2030 sicherstellen, dass alle Lernenden die notwendigen Kenntnisse und Qualifikationen zur Förderung nachhaltiger Entwicklung erwerben, unter anderem durch Bildung für nachhaltige Entwicklung und nachhaltige Lebensweisen, Menschenrechte, Geschlechtergleichstellung, eine Kultur des Friedens und der Gewaltlosigkeit, Weltbürgerschaft und die Wertschätzung kultureller Vielfalt und des Beitrags der Kultur zu nachhaltiger Entwicklung </t>
  </si>
  <si>
    <t>Bildungseinrichtungen bauen und ausbauen, die kinder-, behinderten- und geschlechtergerecht sind und eine sichere, gewaltfreie, inklusive und effektive Lernumgebung für alle bieten</t>
  </si>
  <si>
    <t>SDG 3 - Ein gesundes Leben für alle Menschen jeden Alters gewährleisten und ihr Wohlergehen fördern</t>
  </si>
  <si>
    <t>SDG 4 - Inklusive, gerechte und hochwertige Bildung gewährleisten und Möglichkeiten des lebenslangen Lernens für alle fördern</t>
  </si>
  <si>
    <t>5.1</t>
  </si>
  <si>
    <t>5.2</t>
  </si>
  <si>
    <t>5.4</t>
  </si>
  <si>
    <t>5.5</t>
  </si>
  <si>
    <t>5.6</t>
  </si>
  <si>
    <t>5.c.1</t>
  </si>
  <si>
    <t>Alle Formen der Diskriminierung von Frauen und Mädchen überall auf der Welt beenden</t>
  </si>
  <si>
    <t>Alle Formen von Gewalt gegen alle Frauen und Mädchen im öffentlichen und im privaten Bereich einschließlich des Menschenhandels und sexueller und anderer Formen der Ausbeutung beseitigen</t>
  </si>
  <si>
    <t xml:space="preserve">Unbezahlte Pflege- und Hausarbeit durch die Bereitstellung öffentlicher Dienstleistungen und Infrastrukturen, Sozialschutzmaßnahmen und die Förderung geteilter Verantwortung innerhalb des Haushalts und der Familie entsprechend den nationalen Gegebenheiten anerkennen und wertschätzen </t>
  </si>
  <si>
    <t xml:space="preserve">Die volle und wirksame Teilhabe von Frauen und ihre Chancengleichheit bei der Übernahme von Führungsrollen auf allen Ebenen der Entscheidungsfindung im politischen, wirtschaftlichen und öffentlichen Leben sicherstellen </t>
  </si>
  <si>
    <t xml:space="preserve">Den allgemeinen Zugang zu sexueller und reproduktiver Gesundheit und reproduktiven Rechten gewährleisten, wie im Einklang mit dem Aktionsprogramm der Internationalen Konferenz über Bevölkerung und Entwicklung, der Aktionsplattform von Beijing und den Ergebnisdokumenten ihrer Überprüfungskonferenzen vereinbart </t>
  </si>
  <si>
    <t xml:space="preserve">Eine solide Politik zur Förderung der Gleichstellung der Geschlechter und der Selbstbestimmung aller Frauen und Mädchen auf allen Ebenen beschließen und verstärken  </t>
  </si>
  <si>
    <t>SDG 5 - Geschlechtergerechtigkeit und Selbstbestimmung für alle Frauen und Mädchen erreichen</t>
  </si>
  <si>
    <t>6.3.1</t>
  </si>
  <si>
    <t>6.3.2</t>
  </si>
  <si>
    <t>6.3.3</t>
  </si>
  <si>
    <t>6.5</t>
  </si>
  <si>
    <t>6.6</t>
  </si>
  <si>
    <t>6.a</t>
  </si>
  <si>
    <t>6.b</t>
  </si>
  <si>
    <t>Bis 2030 die Wasserqualität durch Verringerung der Verschmutzung, Beendigung des Einbringens und Minimierung der Freisetzung gefährlicher Chemikalien und Stoffe weltweit verbessern</t>
  </si>
  <si>
    <t>Bis 2030 die Wasserqualität durch Halbierung des unbehandelten Abwassers weltweit verbessern</t>
  </si>
  <si>
    <t>Bis 2030 die Wasserqualität durch eine beträchtliche Steigerung der Wiederaufbereitung und gefahrlosen Wiederverwendung weltweit verbessern</t>
  </si>
  <si>
    <t xml:space="preserve">Bis 2030 auf allen Ebenen eine integrierte Bewirtschaftung der Wasserressourcen umsetzen, gegebenenfalls auch mittels grenzüberschreitender Zusammenarbeit </t>
  </si>
  <si>
    <t>Bis 2020 wasserverbundene Ökosysteme schützen und wiederherstellen, darunter Berge, Wälder, Feuchtgebiete, Flüsse, Grundwasserleiter und See</t>
  </si>
  <si>
    <t>Bis 2030 die internationale Zusammenarbeit und die Unterstützung der Entwicklungsländer beim Kapazitätsaufbau für Aktivitäten und Programme im Bereich der Wasser- und Sanitärversorgung ausbauen, einschließlich der Wassersammlung und -speicherung, Entsalzung, effizienten Wassernutzung, Abwasserbehandlung, Wiederaufbereitungs- und Wiederverwendungstechnologien</t>
  </si>
  <si>
    <t xml:space="preserve">Die Mitwirkung lokaler Gemeinwesen an der Verbesserung der Wasserbewirtschaftung und der Sanitärversorgung unterstützen und verstärken </t>
  </si>
  <si>
    <t>7.1</t>
  </si>
  <si>
    <t>7.2</t>
  </si>
  <si>
    <t>7.3</t>
  </si>
  <si>
    <t>7.a.2</t>
  </si>
  <si>
    <t>Bis 2030 Investitionen in die Energieinfrastruktur und saubere Energietechnologien fördern</t>
  </si>
  <si>
    <t xml:space="preserve">Bis 2030 die weltweite Steigerungsrate der Energieeffizienz verdoppeln </t>
  </si>
  <si>
    <t>Bis 2030 den Anteil erneuerbarer Energie am globalen Energiemix deutlich erhöhen</t>
  </si>
  <si>
    <t xml:space="preserve">Bis 2030 den allgemeinen Zugang zu bezahlbaren, verlässlichen und modernen Energiedienstleistungen sichern </t>
  </si>
  <si>
    <t>8.1.1</t>
  </si>
  <si>
    <t>8.2</t>
  </si>
  <si>
    <t>8.3.1</t>
  </si>
  <si>
    <t>8.3.2</t>
  </si>
  <si>
    <t>8.4.1</t>
  </si>
  <si>
    <t>8.4.2</t>
  </si>
  <si>
    <t>8.5.1</t>
  </si>
  <si>
    <t>8.5.2</t>
  </si>
  <si>
    <t>8.6</t>
  </si>
  <si>
    <t>8.7.2</t>
  </si>
  <si>
    <t>8.8.1</t>
  </si>
  <si>
    <t>8.9</t>
  </si>
  <si>
    <t xml:space="preserve">Bis 2030 Politiken zur Förderung eines nachhaltigen Tourismus erarbeiten und umsetzen, der Arbeitsplätze schafft und die lokale Kultur und lokale Produkte fördert </t>
  </si>
  <si>
    <t>Die Arbeitsrechte schützen</t>
  </si>
  <si>
    <t xml:space="preserve">Bis 2025 jeder Form von Kinderarbeit ein Ende setzen </t>
  </si>
  <si>
    <t>Bis 2020 den Anteil junger Menschen, die ohne Beschäftigung sind und keine Schul- oder Berufsausbildung durchlaufen, erheblich verringern</t>
  </si>
  <si>
    <t>Bis 2030 gleiches Entgelt für gleichwertige Arbeit erreichen</t>
  </si>
  <si>
    <t>Bis 2030 produktive Vollbeschäftigung und menschenwürdige Arbeit für alle Frauen und Männer, einschließlich junger Menschen und Menschen mit Behinderungen erreichen</t>
  </si>
  <si>
    <t>Bis 2030 die Entkopplung von Wirtschaftswachstum und Umweltzerstörung anstreben, im Einklang mit dem Zehnjahres-Programmrahmen für nachhaltige Konsum- und Produktionsmuster, wobei die entwickelten Länder die Führung übernehmen</t>
  </si>
  <si>
    <t>Bis 2030 die weltweite Ressourceneffizienz in Konsum und Produktion Schritt für Schritt verbessern, im Einklang mit dem Zehnjahres-Programmrahmen für nachhaltige Konsum- und Produktionsmuster, wobei die entwickelten Länder die Führung übernehmen</t>
  </si>
  <si>
    <t>Entwicklungsorientierte Politiken fördern, die Formalisierung und das Wachstum von Kleinst-, Klein- und Mittelunternehmen unter anderem durch den Zugang zu Finanzdienstleistungen begünstigen</t>
  </si>
  <si>
    <t>Entwicklungsorientierte Politiken fördern, die produktive Tätigkeiten, die Schaffung menschenwürdiger Arbeitsplätze, Unternehmertum, Kreativität und Innovation unterstützen</t>
  </si>
  <si>
    <t xml:space="preserve">Eine höhere wirtschaftliche Produktivität durch Diversifizierung, technologische Modernisierung und Innovation erreichen, einschließlich durch Konzentration auf mit hoher Wertschöpfung verbundene und arbeitsintensive Sektoren </t>
  </si>
  <si>
    <t>Ein Pro-Kopf-Wirtschaftswachstum entsprechend den nationalen Gegebenheiten aufrechterhalten</t>
  </si>
  <si>
    <t>SDG 8 - Dauerhaftes, inklusives und nachhaltiges Wirtschaftswachstum, produktive Vollbeschäftigung und menschenwürdige Arbeit für alle fördern</t>
  </si>
  <si>
    <t>SDG 7 - Zugang zu bezahlbarer, verlässlicher, nachhaltiger und zeitgemäßer Energie für alle sichern</t>
  </si>
  <si>
    <t>SDG 6 - Verfügbarkeit und nachhaltige Bewirtschaftung von Wasser und Sanitärversorgung für alle gewährleisten</t>
  </si>
  <si>
    <t>SDG 9 - Eine belastbare Infrastruktur aufbauen, inklusive und nachhaltige Industrialisierung fördern und Innovationen unterstützen</t>
  </si>
  <si>
    <t>9.1</t>
  </si>
  <si>
    <t>9.4</t>
  </si>
  <si>
    <t>9.5.1</t>
  </si>
  <si>
    <t>9.5.3</t>
  </si>
  <si>
    <t>9.5.4</t>
  </si>
  <si>
    <t>9.5.5</t>
  </si>
  <si>
    <t>9.a</t>
  </si>
  <si>
    <t>9.c.1</t>
  </si>
  <si>
    <t>Den Zugang zur Informations- und Kommunikationstechnologie erheblich erweitern</t>
  </si>
  <si>
    <t xml:space="preserve">Die Entwicklung einer nachhaltigen und widerstandsfähigen Infrastruktur in den Entwicklungsländern durch eine verstärkte finanzielle, technologische und technische Unterstützung der afrikanischen Länder, der am wenigsten entwickelten Länder, der Binnenentwicklungsländer und der kleinen Inselentwicklungsländer erleichtern </t>
  </si>
  <si>
    <t>Bis 2030 die öffentlichen und privaten Ausgaben für Forschung und Entwicklung beträchtlich erhöhen</t>
  </si>
  <si>
    <t>Bis 2030 die Anzahl der im Bereich Forschung und Entwicklung tätigen Personen je 1 Million Menschen beträchtlich erhöhen</t>
  </si>
  <si>
    <t>Bis 2030 Innovationen fördern</t>
  </si>
  <si>
    <t>Die wissenschaftliche Forschung verbessern</t>
  </si>
  <si>
    <t xml:space="preserve">Bis 2030 die Infrastruktur modernisieren und die Industrien nachrüsten, um sie nachhaltig zu machen, mit effizienterem Ressourceneinsatz und unter vermehrter Nutzung sauberer und umweltverträglicher Technologien und Industrieprozesse, wobei alle Länder Maßnahmen entsprechend ihren jeweiligen Kapazitäten ergreifen </t>
  </si>
  <si>
    <t xml:space="preserve">Eine hochwertige, verlässliche, nachhaltige und widerstandsfähige Infrastruktur aufbauen, einschließlich regionaler und grenzüberschreitender Infrastruktur, um die wirtschaftliche Entwicklung und das menschliche Wohlergehen zu unterstützen, und dabei den Schwerpunkt auf einen erschwinglichen und gleichberechtigten Zugang für alle legen </t>
  </si>
  <si>
    <t>10.2.2</t>
  </si>
  <si>
    <t>10.3.2</t>
  </si>
  <si>
    <t>10.4</t>
  </si>
  <si>
    <t>10.7</t>
  </si>
  <si>
    <t>10.b</t>
  </si>
  <si>
    <t xml:space="preserve">Politische Maßnahmen beschließen, insbesondere fiskalische, lohnpolitische und den Sozialschutz betreffende Maßnahmen, und schrittweise größere Gleichheit erzielen </t>
  </si>
  <si>
    <t>Chancengleichheit gewährleisten und Ungleichheit der Ergebnisse reduzieren, namentlich durch Abschaffung diskriminierender Politiken und Praktiken und die Förderung geeigneter politischer und sonstiger Maßnahmen in dieser Hinsicht</t>
  </si>
  <si>
    <t>Bis 2030 die soziale, wirtschaftliche und politische Inklusion aller Menschen unabhängig von Alter, Geschlecht, Behinderung, Rasse, Ethnizität, Herkunft, Religion oder wirtschaftlichem oder sonstigem Status fördern</t>
  </si>
  <si>
    <t xml:space="preserve">Eine geordnete, sichere, reguläre und verantwortungsvolle Migration und Mobilität von Menschen erleichtern, unter anderem durch die Anwendung einer planvollen und gut gesteuerten Migrationspolitik </t>
  </si>
  <si>
    <t>Öffentliche Entwicklungshilfe und Finanzströme einschließlich ausländischer Direktinvestitionen in die Staaten fördern, in denen der Bedarf am größten ist, insbesondere in die am wenigsten entwickelten Länder, die afrikanischen Länder, die kleinen Inselentwicklungsländer und die Binnenentwicklungsländer, im Einklang mit ihren jeweiligen nationalen Plänen und Programmen</t>
  </si>
  <si>
    <t>SDG 10 - Ungleichheit innerhalb von und zwischen Staaten verringern</t>
  </si>
  <si>
    <t>17.3</t>
  </si>
  <si>
    <t>17.14</t>
  </si>
  <si>
    <t>17.16</t>
  </si>
  <si>
    <t>17.17</t>
  </si>
  <si>
    <t>17.19.1</t>
  </si>
  <si>
    <t>Zusätzliche finanzielle Mittel aus verschiedenen Quellen für die Entwicklungsländer mobilisieren</t>
  </si>
  <si>
    <t>Die Politikkohärenz zugunsten nachhaltiger Entwicklung verbessern</t>
  </si>
  <si>
    <t xml:space="preserve">Die Globale Partnerschaft für nachhaltige Entwicklung ausbauen, ergänzt durch Multi-Akteur-Partnerschaften zur Mobilisierung und zum Austausch von Wissen, Fachkenntnissen, Technologie und finanziellen Ressourcen, um die Erreichung der Ziele für nachhaltige Entwicklung in allen Ländern und insbesondere in den Entwicklungsländern zu unterstützen </t>
  </si>
  <si>
    <t xml:space="preserve">Die Bildung wirksamer öffentlicher, öffentlich-privater und zivilgesellschaftlicher Partnerschaften aufbauend auf den Erfahrungen und Mittelbeschaffungsstrategien bestehender Partnerschaften unterstützen und fördern </t>
  </si>
  <si>
    <t>Bis 2030 auf den bestehenden Initiativen aufbauen, um Fortschrittsmaße für nachhaltige Entwicklung zu erarbeiten, die das Bruttoinlandsprodukt ergänzen</t>
  </si>
  <si>
    <t>16.1</t>
  </si>
  <si>
    <t>16.2</t>
  </si>
  <si>
    <t>16.4.3</t>
  </si>
  <si>
    <t>16.5</t>
  </si>
  <si>
    <t>16.6</t>
  </si>
  <si>
    <t>16.7</t>
  </si>
  <si>
    <t>16.10.1</t>
  </si>
  <si>
    <t>16.b</t>
  </si>
  <si>
    <t xml:space="preserve">Nichtdiskriminierende Rechtsvorschriften und Politiken zugunsten einer nachhaltigen Entwicklung fördern und durchsetzen </t>
  </si>
  <si>
    <t>Den öffentlichen Zugang zu Informationen gewährleisten</t>
  </si>
  <si>
    <t xml:space="preserve">Dafür sorgen, dass die Entscheidungsfindung auf allen Ebenen bedarfsorientiert, inklusiv, partizipatorisch und repräsentativ ist </t>
  </si>
  <si>
    <t xml:space="preserve">Leistungsfähige, rechenschaftspflichtige und transparente Institutionen auf allen Ebenen aufbauen </t>
  </si>
  <si>
    <t xml:space="preserve">Korruption und Bestechung in allen ihren Formen erheblich reduzieren </t>
  </si>
  <si>
    <t>Bis 2030 alle Formen der organisierten Kriminalität bekämpfen</t>
  </si>
  <si>
    <t xml:space="preserve">Alle Formen der Gewalt und die gewaltbedingte Sterblichkeit überall deutlich verringern </t>
  </si>
  <si>
    <t>SDG 17 - Umsetzungsmittel stärken und die globale Partnerschaft für nachhaltige Entwicklung wiederbeleben</t>
  </si>
  <si>
    <t>SDG 16 -  Friedliche und inklusive Gesellschaften im Sinne einer nachhaltigen Entwicklung fördern, allen Menschen Zugang zur Justiz ermöglichen und effektive, rechenschaftspflichtige und inklusive Institutionen auf allen Ebenen aufbauen</t>
  </si>
  <si>
    <t>15.1</t>
  </si>
  <si>
    <t>15.2.1</t>
  </si>
  <si>
    <t>15.2.2</t>
  </si>
  <si>
    <t>15.3.2</t>
  </si>
  <si>
    <t>15.5.1</t>
  </si>
  <si>
    <t>15.5.2</t>
  </si>
  <si>
    <t>15.7</t>
  </si>
  <si>
    <t>15.8</t>
  </si>
  <si>
    <t>15.9.1</t>
  </si>
  <si>
    <t>15.9.2</t>
  </si>
  <si>
    <t>15.a</t>
  </si>
  <si>
    <t>15.b.1</t>
  </si>
  <si>
    <t>Erhebliche Mittel aus allen Quellen und auf allen Ebenen für die Finanzierung einer nachhaltigen Bewirtschaftung der Wälder aufbringen</t>
  </si>
  <si>
    <t xml:space="preserve">Finanzielle Mittel aus allen Quellen für die Erhaltung und nachhaltige Nutzung der biologischen Vielfalt und der Ökosysteme aufbringen und deutlich erhöhen </t>
  </si>
  <si>
    <t xml:space="preserve">Bis 2020 Ökosystem- und Biodiversitätswerte in die nationalen und lokalen Armutsbekämpfungsstrategien und Gesamtrechnungssysteme einbeziehen </t>
  </si>
  <si>
    <t xml:space="preserve">Bis 2020 Ökosystem- und Biodiversitätswerte in die nationalen und lokalen Planungen und Entwicklungsprozesse einbeziehen </t>
  </si>
  <si>
    <t xml:space="preserve">Bis 2020 Maßnahmen einführen, um das Einbringen invasiver gebietsfremder Arten zu verhindern, ihre Auswirkungen auf die Land- und Wasserökosysteme deutlich zu reduzieren und die prioritären Arten zu kontrollieren oder zu beseitigen </t>
  </si>
  <si>
    <t xml:space="preserve">Dringend Maßnahmen ergreifen, um der Wilderei und dem Handel mit geschützten Pflanzen- und Tierarten ein Ende zu setzen und dem Problem des Angebots illegaler Produkte aus wildlebenden Pflanzen und Tieren und der Nachfrage danach zu begegnen </t>
  </si>
  <si>
    <t>Umgehende und bedeutende Maßnahmen ergreifen, um dem Verlust der biologischen Vielfalt ein Ende zu setzen und bis 2020 die bedrohten Arten zu schützen und ihr Aussterben zu verhindern</t>
  </si>
  <si>
    <t xml:space="preserve">Umgehende und bedeutende Maßnahmen ergreifen, um die Verschlechterung der natürlichen Lebensräume zu verringern </t>
  </si>
  <si>
    <t>Bis 2030 eine Welt anstreben, in der die Landverödung neutralisiert wird</t>
  </si>
  <si>
    <t>Bis 2020 die Aufforstung und Wiederaufforstung weltweit beträchtlich erhöhen</t>
  </si>
  <si>
    <t>Bis 2020 die nachhaltige Bewirtschaftung aller Waldarten fördern, die Entwaldung beenden und geschädigte Wälder wiederherstellen</t>
  </si>
  <si>
    <t>Bis 2020 im Einklang mit den Verpflichtungen aus internationalen Übereinkünften die Erhaltung, Wiederherstellung und nachhaltige Nutzung der Land- und Binnensüßwasser-Ökosysteme und ihrer Dienstleistungen, insbesondere der Wälder, der Feuchtgebiete, der Berge und der Trockengebiete, gewährleisten</t>
  </si>
  <si>
    <t>14.1</t>
  </si>
  <si>
    <t>14.c.1</t>
  </si>
  <si>
    <t>Die Erhaltung und nachhaltige Nutzung der Ozeane und ihrer Ressourcen verbessern</t>
  </si>
  <si>
    <t xml:space="preserve">Bis 2025 alle Arten der Meeresverschmutzung, insbesondere durch vom Lande ausgehende Tätigkeiten und namentlich Meeresmüll und Nährstoffbelastung, verhüten und erheblich verringern </t>
  </si>
  <si>
    <t>SDG 15 - Landökosysteme schützen, wiederherstellen und ihre nachhaltige Nutzung fördern, Wälder nachhaltig bewirtschaften, Wüstenbildung bekämpfen, Bodenverschlechterung stoppen und umkehren und den Biodiversitätsverlust stoppen</t>
  </si>
  <si>
    <t>SDG 14 - Ozeane, Meere und Meeresressourcen im Sinne einer nachhaltigen Entwicklung erhalten und nachhaltig nutzen</t>
  </si>
  <si>
    <t>13.1</t>
  </si>
  <si>
    <t>13.2</t>
  </si>
  <si>
    <t>13.3</t>
  </si>
  <si>
    <t>13.b</t>
  </si>
  <si>
    <t>Mechanismen zum Ausbau effektiver Planungs- und Managementkapazitäten im Bereich des Klimawandels in den am wenigsten entwickelten Ländern und kleinen Inselentwicklungsländern fördern, unter anderem mit gezielter Ausrichtung auf Frauen, junge Menschen sowie lokale und marginalisierte Gemeinwesen</t>
  </si>
  <si>
    <t xml:space="preserve">Die Aufklärung und Sensibilisierung sowie die personellen und institutionellen Kapazitäten im Bereich der Abschwächung des Klimawandels, der Klimaanpassung, der Reduzierung der Klimaauswirkungen sowie der Frühwarnung verbessern </t>
  </si>
  <si>
    <t>Klimaschutzmaßnahmen in die nationalen
Politiken, Strategien und Planungen einbeziehen</t>
  </si>
  <si>
    <t xml:space="preserve">Die Widerstandskraft und die Anpassungsfähigkeit gegenüber klimabedingten Gefahren und Naturkatastrophen in allen Ländern stärken </t>
  </si>
  <si>
    <t>12.1</t>
  </si>
  <si>
    <t>12.2</t>
  </si>
  <si>
    <t>12.3.1</t>
  </si>
  <si>
    <t>12.3.2</t>
  </si>
  <si>
    <t>12.4</t>
  </si>
  <si>
    <t>12.5</t>
  </si>
  <si>
    <t>12.6</t>
  </si>
  <si>
    <t>12.7</t>
  </si>
  <si>
    <t>12.8</t>
  </si>
  <si>
    <t>12.a</t>
  </si>
  <si>
    <t>12.b.1</t>
  </si>
  <si>
    <t>12.b.2</t>
  </si>
  <si>
    <t>Bis 2030 die entlang der Produktions- und Lieferkette entstehenden Nahrungsmittelverluste einschließlich Nachernteverlusten verringern</t>
  </si>
  <si>
    <t>Bis 2030 die weltweite Nahrungsmittelverschwendung pro Kopf auf Einzelhandels- und Verbraucherebene halbieren</t>
  </si>
  <si>
    <t xml:space="preserve">Bis 2020 einen umweltverträglichen Umgang mit Chemikalien und allen Abfällen während ihres gesamten Lebenszyklus in Übereinstimmung mit den vereinbarten internationalen Rahmenregelungen erreichen und ihre Freisetzung in Luft, Wasser und Boden erheblich verringern, um ihre nachteiligen Auswirkungen auf die menschliche Gesundheit und die Umwelt auf ein Mindestmaß zu beschränken </t>
  </si>
  <si>
    <t xml:space="preserve">Bis 2030 die nachhaltige Bewirtschaftung und effiziente Nutzung der natürlichen Ressourcen erreichen </t>
  </si>
  <si>
    <t xml:space="preserve">Den Zehnjahres-Programmrahmen für nachhaltige Konsum- und Produktionsmuster umsetzen, wobei alle Länder, an der Spitze die entwickelten Länder, Maßnahmen ergreifen, unter Berücksichtigung des Entwicklungsstands und der Kapazitäten der Entwicklungsländer </t>
  </si>
  <si>
    <t xml:space="preserve">Bis 2030 das Abfallaufkommen durch Vermeidung, Verminderung, Wiederverwertung und Wiederverwendung deutlich verringern </t>
  </si>
  <si>
    <t xml:space="preserve">Die Unternehmen, insbesondere große und transnationale Unternehmen, dazu ermutigen, nachhaltige Verfahren einzuführen und in ihre Berichterstattung Nachhaltigkeitsinformationen aufzunehmen </t>
  </si>
  <si>
    <t xml:space="preserve">In der öffentlichen Beschaffung nachhaltige Verfahren fördern, im Einklang mit den nationalen Politiken und Prioritäten </t>
  </si>
  <si>
    <t xml:space="preserve">Bis 2030 sicherstellen, dass die Menschen überall über einschlägige Informationen und das Bewusstsein für nachhaltige Entwicklung und eine Lebensweise in Harmonie mit der Natur verfügen </t>
  </si>
  <si>
    <t>Die Entwicklungsländer bei der Stärkung ihrer wissenschaftlichen und technologischen Kapazitäten im Hinblick auf den Übergang zu nachhaltigeren Konsum- und Produktionsmustern unterstützen</t>
  </si>
  <si>
    <t>Instrumente zur Beobachtung der Auswirkungen eines nachhaltigen Tourismus, der Arbeitsplätze schafft und die lokale Kultur und lokale Produkte fördert, auf die nachhaltige Entwicklung entwickeln</t>
  </si>
  <si>
    <t>Instrumente zur Beobachtung der Auswirkungen eines nachhaltigen Tourismus, der Arbeitsplätze schafft und die lokale Kultur und lokale Produkte fördert, auf die nachhaltige Entwicklung anwenden</t>
  </si>
  <si>
    <t>SDG 13 - Umgehend Maßnahmen zur Bekämpfung des Klimawandels und seiner Auswirkungen ergreifen</t>
  </si>
  <si>
    <t xml:space="preserve">SDG 12 - Für nachhaltige Konsum- und Produktionsmuster sorgen </t>
  </si>
  <si>
    <t>SDG 11 - Städte und Siedlungen inklusiv, sicher, widerstandsfähig und nachhaltig machen</t>
  </si>
  <si>
    <t>11.1.1</t>
  </si>
  <si>
    <t>11.2.1</t>
  </si>
  <si>
    <t>11.2.2</t>
  </si>
  <si>
    <t>11.3.1</t>
  </si>
  <si>
    <t>11.3.2</t>
  </si>
  <si>
    <t>11.4</t>
  </si>
  <si>
    <t>11.5</t>
  </si>
  <si>
    <t>11.6</t>
  </si>
  <si>
    <t>11.7</t>
  </si>
  <si>
    <t>11.a</t>
  </si>
  <si>
    <t>11.b.1</t>
  </si>
  <si>
    <t>11.b.2</t>
  </si>
  <si>
    <t>Bis 2020 gemäß dem Sendai-Rahmen für Katastrophenvorsorge 2015-2030 ein ganzheitliches Katastrophenrisikomanagement auf allen Ebenen entwickeln und umsetzen</t>
  </si>
  <si>
    <t>Bis 2020 die Zahl der Städte und Siedlungen, die integrierte Politiken und Pläne zur Förderung der Inklusion, der Ressourceneffizienz, der Abschwächung des Klimawandels, der Klimaanpassung und der Widerstandsfähigkeit gegenüber Katastrophen beschließen und umsetzen, wesentlich erhöhen</t>
  </si>
  <si>
    <t xml:space="preserve">Durch eine verstärkte nationale und regionale Entwicklungsplanung positive wirtschaftliche, soziale und ökologische Verbindungen zwischen städtischen, stadtnahen und ländlichen Gebieten unterstützen </t>
  </si>
  <si>
    <t xml:space="preserve">Bis 2030 den allgemeinen Zugang zu sicheren, inklusiven und zugänglichen Grünflächen und öffentlichen Räumen gewährleisten, insbesondere für Frauen und Kinder, ältere Menschen und Menschen mit Behinderungen </t>
  </si>
  <si>
    <t xml:space="preserve">Bis 2030 die von den Städten ausgehende Umweltbelastung pro Kopf senken, unter anderem mit besonderer Aufmerksamkeit auf der Luftqualität und der kommunalen und sonstigen Abfallbehandlung </t>
  </si>
  <si>
    <t xml:space="preserve">Bis 2030 die Zahl der durch Katastrophen, einschließlich Wasserkatastrophen, bedingten Todesfälle und der davon betroffenen Menschen deutlich reduzieren und die dadurch verursachten unmittelbaren wirtschaftlichen Verluste im Verhältnis zum globalen Bruttoinlandsprodukt wesentlich verringern, mit Schwerpunkt auf dem Schutz der Armen und von Menschen in prekären Situationen </t>
  </si>
  <si>
    <t xml:space="preserve">Die Anstrengungen zum Schutz und zur Wahrung des Weltkultur- und -naturerbes verstärken </t>
  </si>
  <si>
    <t>Bis 2030 die Kapazitäten für eine partizipatorische, integrierte und nachhaltige Siedlungsplanung und -steuerung in allen Ländern verstärken</t>
  </si>
  <si>
    <t>Bis 2030 die Verstädterung inklusiver und nachhaltiger gestalten</t>
  </si>
  <si>
    <t>Bis 2030 die Sicherheit im Straßenverkehr verbessern, insbesondere durch den Ausbau des öffentlichen Verkehrs, mit besonderem Augenmerk auf den Bedürfnissen von Menschen in prekären Situationen, Frauen, Kindern, Menschen mit Behinderungen und älteren Menschen</t>
  </si>
  <si>
    <t>Bis 2030 den Zugang zu sicheren, bezahlbaren, zugänglichen und nachhaltigen Verkehrssystemen für alle ermöglichen, insbesondere durch den Ausbau des öffentlichen Verkehrs, mit besonderem Augenmerk auf den Bedürfnissen von Menschen in prekären Situationen, Frauen, Kindern, Menschen mit Behinderungen und älteren Menschen</t>
  </si>
  <si>
    <t>Bis 2030  den Zugang zu angemessenem, sicherem und bezahlbarem Wohnraum und zur Grundversorgung für alle sicherstellen</t>
  </si>
  <si>
    <t>Typ</t>
  </si>
  <si>
    <t>Kernindikator</t>
  </si>
  <si>
    <t>x (SDG10)</t>
  </si>
  <si>
    <t>x (SDG11)</t>
  </si>
  <si>
    <t>x (SDG14)</t>
  </si>
  <si>
    <t>x (SDG9)</t>
  </si>
  <si>
    <t>x (SDG12)</t>
  </si>
  <si>
    <t>x (SDG5)</t>
  </si>
  <si>
    <t>x (SDG4)</t>
  </si>
  <si>
    <t>x (SDG1)</t>
  </si>
  <si>
    <t>x (SDG17)</t>
  </si>
  <si>
    <t>x (SDG15)</t>
  </si>
  <si>
    <t>x (SDG13)</t>
  </si>
  <si>
    <t>x (SDG3)</t>
  </si>
  <si>
    <t>x (SDG16)</t>
  </si>
  <si>
    <t>x (SDG6)</t>
  </si>
  <si>
    <t xml:space="preserve">x </t>
  </si>
  <si>
    <t>x (SDG7)</t>
  </si>
  <si>
    <t>x (SDG2)</t>
  </si>
  <si>
    <t>Zu bewertende Aussage</t>
  </si>
  <si>
    <t>Bewertungsmöglichkeiten</t>
  </si>
  <si>
    <t>trifft voll zu</t>
  </si>
  <si>
    <t>trifft mit Einschränkungen zu</t>
  </si>
  <si>
    <t>trifft nicht zu</t>
  </si>
  <si>
    <t>Datenverfügbarkeit</t>
  </si>
  <si>
    <t>LEGENDE</t>
  </si>
  <si>
    <t>Die ausgewählten Daten „messen“ den jeweiligen Indikator genau und verlässlich. Sie sind vollständig oder repräsentativ und werden nicht durch Messfehler verzerrt.</t>
  </si>
  <si>
    <t>keine Bewertung möglich</t>
  </si>
  <si>
    <t>Output-/Outcome-/Impact-Indikator (OP/OC/IM)</t>
  </si>
  <si>
    <t>Der Indikator bezieht sich auf die Ergebnisse und Auswirkungen eines Ressourcen-Einsatzes.</t>
  </si>
  <si>
    <t>Input-/Output-Indikator (IP/OP)</t>
  </si>
  <si>
    <t>Der Indikator bezieht sich auf einen Ressourcen-Einsatz. Das zugrundeliegende Unter- bzw. Teilziel nennt eine Veränderung dieses Ressourcen-Einsatzes jedoch explizit als gewünschtes Ergebnis.</t>
  </si>
  <si>
    <t>Input-Indikator (IP)</t>
  </si>
  <si>
    <t>Der Indikator bezieht sich auf einen Ressourcen-Einsatz. Das zugrundeliegende Unter- bzw. Teilziel bezieht sich jedoch nicht explizit auf eine Veränderung dieses Ressourcen-Einsatzes.</t>
  </si>
  <si>
    <t>Mindestanforderungen an Indikatoren Typ I und Typ II</t>
  </si>
  <si>
    <t>Indikator Typ I</t>
  </si>
  <si>
    <t>Indikator Typ II</t>
  </si>
  <si>
    <t>mindestens „xx“</t>
  </si>
  <si>
    <t>„xxx“</t>
  </si>
  <si>
    <t>keine Mindestanforderung</t>
  </si>
  <si>
    <t>Datenqualität</t>
  </si>
  <si>
    <t>„OP/OC/IM“ oder „IP/OP“</t>
  </si>
  <si>
    <t>Weitere Anforderungen</t>
  </si>
  <si>
    <t>kein Indikator Typ I</t>
  </si>
  <si>
    <t>3. Identifikation von Typ I und Typ II Indikatoren</t>
  </si>
  <si>
    <t>2.4 Funktion</t>
  </si>
  <si>
    <t>2.3 Datenqualität</t>
  </si>
  <si>
    <t>2.2 Datenverfügbarkeit</t>
  </si>
  <si>
    <t>2.1 Validität</t>
  </si>
  <si>
    <t>2. Bewertung</t>
  </si>
  <si>
    <t>1. Herkunft</t>
  </si>
  <si>
    <t>Abkürzung</t>
  </si>
  <si>
    <t>SDG 11</t>
  </si>
  <si>
    <t>Destatis, Eurostat, Eurostat SDI, UN SDI, SDSN, DNS, BW, NRW</t>
  </si>
  <si>
    <t>United Nations (2016): Final list of proposed Sustainable Development Goal indicators.</t>
  </si>
  <si>
    <t>UN Habitat Technical Support (2016): A Guide to Assist National and Local Governments to Monitor and Report on SDG Goal 11+.</t>
  </si>
  <si>
    <t>Eurostat (2017): EU SDG Indicator Set. Indicators for Monitoring the Sustainable Development Goals (SDGs) in EU Context.</t>
  </si>
  <si>
    <t>Die Bundesregierung (2016): Deutsche Nachhaltigkeitsstrategie, Neuauflage.</t>
  </si>
  <si>
    <t>Statistisches Bundesamt (2016): Indikatoren der UN-Nachhaltigkeitsziele. Für Deutschland verfügbare Indikatoren der globalen UN-Agenda 2030 für nachhaltige Entwicklung.</t>
  </si>
  <si>
    <t>Bertelsmann Stiftung (2017): SDG Index and Dashboards Report 2017.</t>
  </si>
  <si>
    <t>Landesanstalt für Umwelt, Messungen und Naturschutz Baden-Württemberg (2016): Indikatorenbericht 2016. Statusindikatoren einer nachhaltigen Entwicklung in Baden-Württemberg</t>
  </si>
  <si>
    <t>Die Landesregierung Nordrhein-Westfalen (2016): Nachhaltigkeitsindikatoren Nordrhein-Westfalen, Bericht 2016.</t>
  </si>
  <si>
    <t>Landesarbeitsgemeinschaft Agenda 21 NRW e.v. (2016): Nachhaltigkeitsbericht NRW kommunal.</t>
  </si>
  <si>
    <t>Ministerium für Umwelt, Klima und Energiewirtschaft Baden-Württemberg (2015): N!-Berichte für Kommunen Leitfaden zur Erstellung von kommunalen Nachhaltigkeitsberichten.</t>
  </si>
  <si>
    <t>Bertelsmann Stiftung/Deutsches Institut für Urbanistik (2016): Monitor Nachhaltige Kommune.</t>
  </si>
  <si>
    <t>Eurostat (2016): Sustainable development in the European Union. A Statistical Glance from the Viewpoint of the UN Sustainable Development Goals.</t>
  </si>
  <si>
    <t>1.1 Indikatoren-Sets</t>
  </si>
  <si>
    <t>1.2 Datenquellen</t>
  </si>
  <si>
    <t>Bundeskriminalamt</t>
  </si>
  <si>
    <t>Universität Gießen</t>
  </si>
  <si>
    <t>DIHK</t>
  </si>
  <si>
    <t>BMVI</t>
  </si>
  <si>
    <t>TÜV</t>
  </si>
  <si>
    <t>Bundesagentur für Arbeit</t>
  </si>
  <si>
    <t>Bundesamt für Bau-, Stadt- und Raumforschung</t>
  </si>
  <si>
    <t>Bundesministerium für Verkehr und Digitale Infrastruktur</t>
  </si>
  <si>
    <t>Deutsche Industrie- und Handelskammer</t>
  </si>
  <si>
    <t>Regionalstatistik des Statistischen Bundesamtes</t>
  </si>
  <si>
    <t>Servicestelle Kommunen in der Einen Welt</t>
  </si>
  <si>
    <t xml:space="preserve">Universität Gießen, Institut für Landschaftsökologie und Ressourcenmanagement
</t>
  </si>
  <si>
    <t>Wegweiser Kommune der Bertelsmann Stiftung</t>
  </si>
  <si>
    <t>Deutsches Patent- und Markenamt</t>
  </si>
  <si>
    <t>Indikatoren und Karten zur Raum- und Stadtentwicklung des BBSR</t>
  </si>
  <si>
    <t>TÜV Rheinland</t>
  </si>
  <si>
    <t>x (SDG 15)</t>
  </si>
  <si>
    <t>x (SDG 6)</t>
  </si>
  <si>
    <t>x (SDG 2.4.2)</t>
  </si>
  <si>
    <t>x (SDG 6.3.3)</t>
  </si>
  <si>
    <t>x (SDG 9.5.3)</t>
  </si>
  <si>
    <t>x (SDG 10.4)</t>
  </si>
  <si>
    <t>x (SDG 12.5)</t>
  </si>
  <si>
    <t>EMAS-zertifizierte Standorte</t>
  </si>
  <si>
    <t>x (SDG 15.5.1)</t>
  </si>
  <si>
    <t>x (SDG 17.16)</t>
  </si>
  <si>
    <t>(Anzahl ausländischer Schulabgänger ohne Hauptschulabschluss / Anzahl ausländischer Schulabgänger insgesamt) / (Anzahl Schulabgänger ohne Hauptschulabschluss insgesamt / Anzahl Schulabgänger insgesamt) * 100</t>
  </si>
  <si>
    <t>(Anzahl ausländische SvB am Wohnort 15-64 Jahre / Anzahl Ausländer 15-64 Jahre insgesamt) / (Anzahl SvB am Wohnort 15-64 Jahre insgesamt / Anzahl  Einwohner 15-64 Jahre insgesamt) * 100</t>
  </si>
  <si>
    <t>Der Indikator (bzw. die ausgewählten Daten) bildet das Unter- bzw. Teilziel inhaltlich zutreffend und vollständig ab.</t>
  </si>
  <si>
    <t>Die benötigten Daten sind zentral (auf Gemeinde- oder Kreis-Ebene) flächendeckend verfügbar und werden regelmäßig (mindestens alle drei Jahre) erhoben. Sie sind ohne größeren Aufwand zu beschaffen bzw. zu bearbeiten. Zudem existiert ein zentrales Datenerhebungskonzept, sodass Daten aus verschiedenen lokalen Quellen einheitlich sind.</t>
  </si>
  <si>
    <t>(Anzahl SvB mit akademischen Berufsabschluss am Arbeitsort) / (Anzahl SvB am Arbeitsort) * 100</t>
  </si>
  <si>
    <t>(Menge entsorgter Abfall) / (Anzahl Einwohner)</t>
  </si>
  <si>
    <t>(Anzahl SvB mit akademischen Berufsabschluss am Arbeitsort) / (Anzahl SvB am Arbeitsort insgesamt) * 100</t>
  </si>
  <si>
    <t>(Aufkommen Fußverkehr, Radverkehr und ÖPNV) / (Verkehrsaufkommen insgesamt) * 100</t>
  </si>
  <si>
    <t>(Waldfläche mit PEFC- bzw. FSC-Zertifizierung) / (Waldfläche insgesamt) *100</t>
  </si>
  <si>
    <t>(Anzahl weibliche erwerbstätige ALG II-Bezieher (ELB)) / (Anzahl weibliche erwerbsfähige Leistungsbezieher (ELB) insgesamt) * 100</t>
  </si>
  <si>
    <t>(Anzahl Fließgewässer mit einer ökologischer Zustandsbewertung von „sehr gut“, „gut“ oder „mäßig“) / (Anzahl Fließgewässer insgesamt) * 100</t>
  </si>
  <si>
    <t>(Stickstoffüberschuss) / (Fläche landwirtschaftlicher Nutzung)</t>
  </si>
  <si>
    <t>MoNaKo, BW, DNS, UN SDI</t>
  </si>
  <si>
    <t>Datenquelle</t>
  </si>
  <si>
    <t>Frauenanteil in Stadt- und Landkreisräten</t>
  </si>
  <si>
    <t>(Anzahl Frauen mit Mandaten in Stadt- und Landkreisräten) / (Mandate in Stadt- und Landkreisräten insgesamt) * 100</t>
  </si>
  <si>
    <t>Schulabbrecherquote</t>
  </si>
  <si>
    <t>(Anzahl Nicht-Erwerbsfähiger Leistungsbezieher unter 15 Jahre + Anzahl Nicht Leistungsberechtigter in Bedarfsgemeinschaften unter 15 Jahre) / (Anzahl Ein-wohner im Alter von unter 15 Jahren) * 100</t>
  </si>
  <si>
    <t>(Anzahl Leistungsberechtigter im Alter von 15-17 Jahren + Anzahl Nicht Leistungsberechtigter in Bedarfsgemeinschaften im Alter von 15-17 Jahren) / (Anzahl Einwohner im Alter von 15-17 Jahren) * 100</t>
  </si>
  <si>
    <t>(Medianeinkommen SvB Frauen (vollbeschäftigt) am Arbeitsort) /  (Medianeinkommen SvB Männer (vollbeschäftigt) am Arbeitsort) * 100</t>
  </si>
  <si>
    <t>(Anzahl Allgemeinärzte) / (Anzahl Einwohner) * 100.000</t>
  </si>
  <si>
    <t>(Summe städtebaulich-vertragliche Leistungen privater Vorhabenträger in Bebauungsplangebieten) / (Anzahl Einwohner)</t>
  </si>
  <si>
    <r>
      <t>(Menge CO</t>
    </r>
    <r>
      <rPr>
        <vertAlign val="subscript"/>
        <sz val="9"/>
        <color theme="1"/>
        <rFont val="Arial"/>
        <family val="2"/>
      </rPr>
      <t>2</t>
    </r>
    <r>
      <rPr>
        <sz val="9"/>
        <color theme="1"/>
        <rFont val="Arial"/>
        <family val="2"/>
      </rPr>
      <t>-Emission der privaten Haushalte) / (Anzahl Einwohner)</t>
    </r>
  </si>
  <si>
    <r>
      <t>(Menge CO</t>
    </r>
    <r>
      <rPr>
        <vertAlign val="subscript"/>
        <sz val="9"/>
        <color theme="1"/>
        <rFont val="Arial"/>
        <family val="2"/>
      </rPr>
      <t>2</t>
    </r>
    <r>
      <rPr>
        <sz val="9"/>
        <color theme="1"/>
        <rFont val="Arial"/>
        <family val="2"/>
      </rPr>
      <t>-Emission von Industrie, Gewerbe, Handel und Dienstleistungen) / (Anzahl Einwohner)</t>
    </r>
  </si>
  <si>
    <r>
      <t>(Menge CO</t>
    </r>
    <r>
      <rPr>
        <vertAlign val="subscript"/>
        <sz val="9"/>
        <color theme="1"/>
        <rFont val="Arial"/>
        <family val="2"/>
      </rPr>
      <t>2</t>
    </r>
    <r>
      <rPr>
        <sz val="9"/>
        <color theme="1"/>
        <rFont val="Arial"/>
        <family val="2"/>
      </rPr>
      <t>-Emission durch den Verkehr) / (Anzahl Einwohner)</t>
    </r>
  </si>
  <si>
    <t>Finanzielle Beteiligung von Investoren an der Stadtentwicklung</t>
  </si>
  <si>
    <t>(Verschuldung im Kernhaushalt der Kommune) / (Anzahl Einwohner)</t>
  </si>
  <si>
    <t>(Anzahl Nicht-Erwerbsfähiger Leistungsbezieher unter 15 Jahre + Anzahl Nicht-Leistungsberechtigter in Bedarfsgemeinschaften unter 15 Jahre) / (Anzahl Ein-wohner im Alter von unter 15 Jahren) * 100</t>
  </si>
  <si>
    <t>(Fläche unter ökologischer landwirtschaftlicher Nutzung) / (Fläche unter landwirtschaftlicher Nutzung insgesamt) * 100</t>
  </si>
  <si>
    <t>(Jährlicher Trinkwasserverbrauch (Haushalte und Kleingewerbe)) / ((Anzahl Einwohner) * (Tage pro Jahr))</t>
  </si>
  <si>
    <t>(Medianeinkommen SvB Frauen (vollbeschäftigt) am Arbeitsort) / (Medianeinkommen SvB Männer (vollbeschäftigt) am Arbeitsort) * 100</t>
  </si>
  <si>
    <t>SGB II-/SGB XII-Quote</t>
  </si>
  <si>
    <t>Armut - Kinderarmut</t>
  </si>
  <si>
    <t>Armut - Jugendarmut</t>
  </si>
  <si>
    <t>Armut - Altersarmut</t>
  </si>
  <si>
    <t>Einkommensverteilung - Haushalte mit niedrigem Einkommen</t>
  </si>
  <si>
    <t>Betreuung von Kindern - Unter 3-Jährige in Tageseinrichtungen</t>
  </si>
  <si>
    <t>Betreuung von Kindern - 3- bis 5-Jährige in Tageseinrichtungen</t>
  </si>
  <si>
    <t>Bruttoinlandsprodukt</t>
  </si>
  <si>
    <t>Aufstocker</t>
  </si>
  <si>
    <t>Weibliche Aufstocker</t>
  </si>
  <si>
    <t>Verschuldung im Kernhaushalt</t>
  </si>
  <si>
    <r>
      <t>CO</t>
    </r>
    <r>
      <rPr>
        <b/>
        <vertAlign val="subscript"/>
        <sz val="9"/>
        <color theme="1"/>
        <rFont val="Arial"/>
        <family val="2"/>
      </rPr>
      <t>2</t>
    </r>
    <r>
      <rPr>
        <b/>
        <sz val="9"/>
        <color theme="1"/>
        <rFont val="Arial"/>
        <family val="2"/>
      </rPr>
      <t>-Ausstoß - CO</t>
    </r>
    <r>
      <rPr>
        <b/>
        <vertAlign val="subscript"/>
        <sz val="9"/>
        <color theme="1"/>
        <rFont val="Arial"/>
        <family val="2"/>
      </rPr>
      <t>2</t>
    </r>
    <r>
      <rPr>
        <b/>
        <sz val="9"/>
        <color theme="1"/>
        <rFont val="Arial"/>
        <family val="2"/>
      </rPr>
      <t>-Ausstoß der privaten Haushalte</t>
    </r>
  </si>
  <si>
    <r>
      <t>CO</t>
    </r>
    <r>
      <rPr>
        <b/>
        <vertAlign val="subscript"/>
        <sz val="9"/>
        <color theme="1"/>
        <rFont val="Arial"/>
        <family val="2"/>
      </rPr>
      <t>2</t>
    </r>
    <r>
      <rPr>
        <b/>
        <sz val="9"/>
        <color theme="1"/>
        <rFont val="Arial"/>
        <family val="2"/>
      </rPr>
      <t>-Ausstoß - CO</t>
    </r>
    <r>
      <rPr>
        <b/>
        <vertAlign val="subscript"/>
        <sz val="9"/>
        <color theme="1"/>
        <rFont val="Arial"/>
        <family val="2"/>
      </rPr>
      <t>2</t>
    </r>
    <r>
      <rPr>
        <b/>
        <sz val="9"/>
        <color theme="1"/>
        <rFont val="Arial"/>
        <family val="2"/>
      </rPr>
      <t>-Ausstoß des Verkehrs</t>
    </r>
  </si>
  <si>
    <r>
      <t>CO</t>
    </r>
    <r>
      <rPr>
        <b/>
        <vertAlign val="subscript"/>
        <sz val="9"/>
        <color theme="1"/>
        <rFont val="Arial"/>
        <family val="2"/>
      </rPr>
      <t>2</t>
    </r>
    <r>
      <rPr>
        <b/>
        <sz val="9"/>
        <color theme="1"/>
        <rFont val="Arial"/>
        <family val="2"/>
      </rPr>
      <t>-Ausstoß - CO</t>
    </r>
    <r>
      <rPr>
        <b/>
        <vertAlign val="subscript"/>
        <sz val="9"/>
        <color theme="1"/>
        <rFont val="Arial"/>
        <family val="2"/>
      </rPr>
      <t>2</t>
    </r>
    <r>
      <rPr>
        <b/>
        <sz val="9"/>
        <color theme="1"/>
        <rFont val="Arial"/>
        <family val="2"/>
      </rPr>
      <t>-Ausstoß von Industrie, Gewerbe, Handel und Dienstleistungen</t>
    </r>
  </si>
  <si>
    <t>(Summe Bruttoinvestitionen (Konzern Kommune)) / (Anzahl Einwohner)</t>
  </si>
  <si>
    <t>Ausstattung von Schulen mit
i) Strom
ii) Internet für pädagogische Zwecke
iii) Computer für pädagogische Zwecke
iv) Infrastruktur und Materialien für Studierende mit Behinderung
v) Trinkwasser
vi) geschlechterspezifische, grundlegende sanitäre Anlagen
vii) Handwaschbecken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</si>
</sst>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11"/>
      <color rgb="FF006100"/>
      <name val="Calibri"/>
      <family val="2"/>
      <scheme val="minor"/>
    </font>
    <font>
      <b/>
      <sz val="9"/>
      <name val="Arial"/>
      <family val="2"/>
    </font>
    <font>
      <b/>
      <sz val="9"/>
      <color theme="1"/>
      <name val="Arial"/>
      <family val="2"/>
    </font>
    <font>
      <sz val="9"/>
      <name val="Arial"/>
      <family val="2"/>
    </font>
    <font>
      <sz val="9"/>
      <color theme="1"/>
      <name val="Arial"/>
      <family val="2"/>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10"/>
      <color theme="1"/>
      <name val="Arial"/>
      <family val="2"/>
    </font>
    <font>
      <b/>
      <sz val="10"/>
      <color theme="1"/>
      <name val="Arial"/>
      <family val="2"/>
    </font>
    <font>
      <b/>
      <sz val="9"/>
      <color theme="0" tint="-0.34998626667073579"/>
      <name val="Arial"/>
      <family val="2"/>
    </font>
    <font>
      <b/>
      <vertAlign val="subscript"/>
      <sz val="9"/>
      <color theme="1"/>
      <name val="Arial"/>
      <family val="2"/>
    </font>
    <font>
      <vertAlign val="subscript"/>
      <sz val="9"/>
      <color theme="1"/>
      <name val="Arial"/>
      <family val="2"/>
    </font>
  </fonts>
  <fills count="24">
    <fill>
      <patternFill patternType="none"/>
    </fill>
    <fill>
      <patternFill patternType="gray125"/>
    </fill>
    <fill>
      <patternFill patternType="solid">
        <fgColor rgb="FFD9ECF7"/>
        <bgColor indexed="64"/>
      </patternFill>
    </fill>
    <fill>
      <patternFill patternType="solid">
        <fgColor rgb="FFE5243B"/>
        <bgColor indexed="64"/>
      </patternFill>
    </fill>
    <fill>
      <patternFill patternType="solid">
        <fgColor rgb="FFDDA63A"/>
        <bgColor indexed="64"/>
      </patternFill>
    </fill>
    <fill>
      <patternFill patternType="solid">
        <fgColor rgb="FF4C9F38"/>
        <bgColor indexed="64"/>
      </patternFill>
    </fill>
    <fill>
      <patternFill patternType="solid">
        <fgColor rgb="FFC5192D"/>
        <bgColor indexed="64"/>
      </patternFill>
    </fill>
    <fill>
      <patternFill patternType="solid">
        <fgColor rgb="FFFF3A21"/>
        <bgColor indexed="64"/>
      </patternFill>
    </fill>
    <fill>
      <patternFill patternType="solid">
        <fgColor rgb="FF26BDE2"/>
        <bgColor indexed="64"/>
      </patternFill>
    </fill>
    <fill>
      <patternFill patternType="solid">
        <fgColor rgb="FFFCC30B"/>
        <bgColor indexed="64"/>
      </patternFill>
    </fill>
    <fill>
      <patternFill patternType="solid">
        <fgColor rgb="FFA21942"/>
        <bgColor indexed="64"/>
      </patternFill>
    </fill>
    <fill>
      <patternFill patternType="solid">
        <fgColor rgb="FFFD6925"/>
        <bgColor indexed="64"/>
      </patternFill>
    </fill>
    <fill>
      <patternFill patternType="solid">
        <fgColor rgb="FFDD1367"/>
        <bgColor indexed="64"/>
      </patternFill>
    </fill>
    <fill>
      <patternFill patternType="solid">
        <fgColor rgb="FFFD9D24"/>
        <bgColor indexed="64"/>
      </patternFill>
    </fill>
    <fill>
      <patternFill patternType="solid">
        <fgColor rgb="FFBF8B2E"/>
        <bgColor indexed="64"/>
      </patternFill>
    </fill>
    <fill>
      <patternFill patternType="solid">
        <fgColor rgb="FF3F7E44"/>
        <bgColor indexed="64"/>
      </patternFill>
    </fill>
    <fill>
      <patternFill patternType="solid">
        <fgColor rgb="FF0A97D9"/>
        <bgColor indexed="64"/>
      </patternFill>
    </fill>
    <fill>
      <patternFill patternType="solid">
        <fgColor rgb="FF56C02B"/>
        <bgColor indexed="64"/>
      </patternFill>
    </fill>
    <fill>
      <patternFill patternType="solid">
        <fgColor rgb="FF00689D"/>
        <bgColor indexed="64"/>
      </patternFill>
    </fill>
    <fill>
      <patternFill patternType="solid">
        <fgColor rgb="FF19486A"/>
        <bgColor indexed="64"/>
      </patternFill>
    </fill>
    <fill>
      <patternFill patternType="solid">
        <fgColor theme="3" tint="0.79998168889431442"/>
        <bgColor indexed="64"/>
      </patternFill>
    </fill>
    <fill>
      <patternFill patternType="solid">
        <fgColor rgb="FFC6EFCE"/>
      </patternFill>
    </fill>
    <fill>
      <patternFill patternType="solid">
        <fgColor theme="0" tint="-0.499984740745262"/>
        <bgColor indexed="64"/>
      </patternFill>
    </fill>
    <fill>
      <patternFill patternType="solid">
        <fgColor rgb="FFD9D9D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style="thin">
        <color auto="1"/>
      </bottom>
      <diagonal/>
    </border>
    <border>
      <left/>
      <right/>
      <top/>
      <bottom style="thin">
        <color auto="1"/>
      </bottom>
      <diagonal/>
    </border>
    <border>
      <left/>
      <right/>
      <top style="thin">
        <color auto="1"/>
      </top>
      <bottom/>
      <diagonal/>
    </border>
    <border>
      <left/>
      <right style="thin">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0" fontId="1" fillId="21" borderId="0" applyNumberFormat="0" applyBorder="0" applyAlignment="0" applyProtection="0"/>
  </cellStyleXfs>
  <cellXfs count="233">
    <xf numFmtId="0" fontId="0" fillId="0" borderId="0" xfId="0"/>
    <xf numFmtId="0" fontId="2" fillId="22" borderId="1" xfId="0" applyFont="1" applyFill="1" applyBorder="1" applyAlignment="1">
      <alignment horizontal="left" vertical="center" wrapText="1"/>
    </xf>
    <xf numFmtId="0" fontId="2" fillId="22" borderId="1" xfId="0" applyFont="1" applyFill="1" applyBorder="1" applyAlignment="1">
      <alignment vertical="center" wrapText="1"/>
    </xf>
    <xf numFmtId="0" fontId="2" fillId="22"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4" fillId="0" borderId="0" xfId="0" applyFont="1"/>
    <xf numFmtId="0" fontId="5" fillId="0" borderId="0" xfId="0" applyFont="1"/>
    <xf numFmtId="0" fontId="2" fillId="0" borderId="1" xfId="0" applyFont="1" applyFill="1" applyBorder="1" applyAlignment="1">
      <alignment horizontal="left" vertical="center" wrapText="1"/>
    </xf>
    <xf numFmtId="14" fontId="3" fillId="2" borderId="1" xfId="0" applyNumberFormat="1" applyFont="1" applyFill="1" applyBorder="1" applyAlignment="1">
      <alignment vertical="center" wrapText="1"/>
    </xf>
    <xf numFmtId="49" fontId="4" fillId="0" borderId="0"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4"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vertical="top" wrapText="1"/>
    </xf>
    <xf numFmtId="49" fontId="2" fillId="22" borderId="1" xfId="0" applyNumberFormat="1" applyFont="1" applyFill="1" applyBorder="1" applyAlignment="1">
      <alignment horizontal="center" vertical="center" wrapText="1"/>
    </xf>
    <xf numFmtId="0" fontId="2" fillId="0" borderId="0" xfId="0" applyFont="1"/>
    <xf numFmtId="0" fontId="3" fillId="0" borderId="0" xfId="0" applyFont="1"/>
    <xf numFmtId="0" fontId="4" fillId="0" borderId="4"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5" fillId="0" borderId="1" xfId="0" applyNumberFormat="1" applyFont="1" applyFill="1" applyBorder="1" applyAlignment="1">
      <alignment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Alignment="1">
      <alignment horizontal="center" vertical="center"/>
    </xf>
    <xf numFmtId="0" fontId="4" fillId="0" borderId="0" xfId="0" applyFont="1" applyFill="1"/>
    <xf numFmtId="0" fontId="5" fillId="0" borderId="0" xfId="0" applyFont="1" applyFill="1"/>
    <xf numFmtId="0" fontId="3" fillId="0" borderId="2" xfId="0" applyFont="1" applyFill="1" applyBorder="1" applyAlignment="1">
      <alignment horizontal="left" vertical="center" wrapText="1"/>
    </xf>
    <xf numFmtId="0" fontId="3" fillId="0" borderId="8"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14" fontId="3" fillId="2" borderId="4" xfId="0" applyNumberFormat="1" applyFont="1" applyFill="1" applyBorder="1" applyAlignment="1">
      <alignment vertical="center" wrapText="1"/>
    </xf>
    <xf numFmtId="0" fontId="5"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7"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3" fillId="0" borderId="4" xfId="0" applyFont="1" applyFill="1" applyBorder="1" applyAlignment="1">
      <alignment horizontal="left" vertical="center" wrapText="1"/>
    </xf>
    <xf numFmtId="0" fontId="4" fillId="0" borderId="0" xfId="0" applyFont="1" applyAlignment="1">
      <alignment horizontal="center"/>
    </xf>
    <xf numFmtId="0" fontId="3" fillId="2" borderId="4" xfId="0" applyFont="1" applyFill="1" applyBorder="1" applyAlignment="1">
      <alignment vertical="center" wrapText="1"/>
    </xf>
    <xf numFmtId="0" fontId="5" fillId="0" borderId="1" xfId="0" applyFont="1" applyFill="1" applyBorder="1" applyAlignment="1">
      <alignment vertical="center" wrapText="1"/>
    </xf>
    <xf numFmtId="0" fontId="6" fillId="0" borderId="1" xfId="1" applyFont="1" applyFill="1" applyBorder="1" applyAlignment="1">
      <alignment horizontal="left" vertical="center" wrapText="1"/>
    </xf>
    <xf numFmtId="0" fontId="7" fillId="0" borderId="1" xfId="1" applyFont="1" applyFill="1" applyBorder="1" applyAlignment="1">
      <alignment horizontal="left" vertical="center" wrapText="1"/>
    </xf>
    <xf numFmtId="49" fontId="7" fillId="0" borderId="1" xfId="1" applyNumberFormat="1" applyFont="1" applyFill="1" applyBorder="1" applyAlignment="1">
      <alignment horizontal="center" vertical="center" wrapText="1"/>
    </xf>
    <xf numFmtId="0" fontId="8" fillId="0" borderId="0"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3" fillId="2" borderId="10" xfId="0" applyFont="1" applyFill="1" applyBorder="1" applyAlignment="1">
      <alignment vertical="center" wrapText="1"/>
    </xf>
    <xf numFmtId="14" fontId="3" fillId="2" borderId="5" xfId="0" applyNumberFormat="1" applyFont="1" applyFill="1" applyBorder="1" applyAlignment="1">
      <alignment vertical="center" wrapText="1"/>
    </xf>
    <xf numFmtId="14" fontId="3" fillId="2" borderId="10" xfId="0" applyNumberFormat="1" applyFont="1" applyFill="1" applyBorder="1" applyAlignment="1">
      <alignment vertical="center" wrapText="1"/>
    </xf>
    <xf numFmtId="0" fontId="3" fillId="0" borderId="5"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2" borderId="4" xfId="0" applyNumberFormat="1" applyFont="1" applyFill="1" applyBorder="1" applyAlignment="1">
      <alignment horizontal="left" vertical="center" wrapText="1"/>
    </xf>
    <xf numFmtId="14" fontId="2" fillId="2" borderId="9" xfId="0" applyNumberFormat="1" applyFont="1" applyFill="1" applyBorder="1" applyAlignment="1">
      <alignment vertical="center" wrapText="1"/>
    </xf>
    <xf numFmtId="0" fontId="5" fillId="0" borderId="4" xfId="0" applyFont="1" applyFill="1" applyBorder="1" applyAlignment="1">
      <alignment vertical="center" wrapText="1"/>
    </xf>
    <xf numFmtId="14" fontId="2" fillId="2" borderId="10" xfId="0" applyNumberFormat="1" applyFont="1" applyFill="1" applyBorder="1" applyAlignment="1">
      <alignment vertical="center" wrapText="1"/>
    </xf>
    <xf numFmtId="14" fontId="2" fillId="2" borderId="4" xfId="0" applyNumberFormat="1" applyFont="1" applyFill="1" applyBorder="1" applyAlignment="1">
      <alignment vertical="center" wrapText="1"/>
    </xf>
    <xf numFmtId="14" fontId="2" fillId="2" borderId="6" xfId="0" applyNumberFormat="1" applyFont="1" applyFill="1" applyBorder="1" applyAlignment="1">
      <alignment vertical="center" wrapText="1"/>
    </xf>
    <xf numFmtId="0" fontId="5" fillId="0" borderId="0" xfId="0" applyFont="1" applyFill="1" applyBorder="1" applyAlignment="1">
      <alignment horizontal="center" vertical="center" wrapText="1"/>
    </xf>
    <xf numFmtId="14" fontId="2" fillId="2" borderId="1" xfId="0" applyNumberFormat="1" applyFont="1" applyFill="1" applyBorder="1" applyAlignment="1">
      <alignment vertical="center" wrapText="1"/>
    </xf>
    <xf numFmtId="0" fontId="3" fillId="0" borderId="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Border="1" applyAlignment="1">
      <alignment horizontal="center" vertical="center" wrapText="1"/>
    </xf>
    <xf numFmtId="0" fontId="4" fillId="0" borderId="14"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49" fontId="2" fillId="2" borderId="1" xfId="0" applyNumberFormat="1" applyFont="1" applyFill="1" applyBorder="1" applyAlignment="1">
      <alignment horizontal="center" vertical="center" wrapText="1"/>
    </xf>
    <xf numFmtId="49" fontId="2" fillId="22" borderId="4" xfId="0" applyNumberFormat="1" applyFont="1" applyFill="1" applyBorder="1" applyAlignment="1">
      <alignment horizontal="center" vertical="center" wrapText="1"/>
    </xf>
    <xf numFmtId="49" fontId="2" fillId="22" borderId="5"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2"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2" fillId="22" borderId="7" xfId="0" applyFont="1" applyFill="1" applyBorder="1" applyAlignment="1">
      <alignment horizontal="center" vertical="center" wrapText="1"/>
    </xf>
    <xf numFmtId="0" fontId="7" fillId="0" borderId="7" xfId="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xf numFmtId="0" fontId="2" fillId="0" borderId="1" xfId="0" applyFont="1" applyFill="1" applyBorder="1" applyAlignment="1">
      <alignment horizontal="center" vertical="center" wrapText="1"/>
    </xf>
    <xf numFmtId="0" fontId="0" fillId="0" borderId="0" xfId="0" applyAlignment="1"/>
    <xf numFmtId="0" fontId="10" fillId="0" borderId="19" xfId="0" applyFont="1" applyBorder="1" applyAlignment="1">
      <alignment horizontal="justify" vertical="center" wrapText="1"/>
    </xf>
    <xf numFmtId="0" fontId="10" fillId="0" borderId="20" xfId="0" applyFont="1" applyBorder="1" applyAlignment="1">
      <alignment horizontal="justify" vertical="center" wrapText="1"/>
    </xf>
    <xf numFmtId="0" fontId="11" fillId="23" borderId="17" xfId="0" applyFont="1" applyFill="1" applyBorder="1" applyAlignment="1">
      <alignment horizontal="justify" vertical="center" wrapText="1"/>
    </xf>
    <xf numFmtId="0" fontId="11" fillId="0" borderId="0" xfId="0" applyFont="1"/>
    <xf numFmtId="0" fontId="2" fillId="0" borderId="0" xfId="0" applyFont="1" applyFill="1" applyBorder="1" applyAlignment="1">
      <alignment vertical="top" wrapText="1"/>
    </xf>
    <xf numFmtId="0" fontId="11" fillId="0" borderId="20" xfId="0" applyFont="1" applyBorder="1" applyAlignment="1">
      <alignment horizontal="justify" vertical="center" wrapText="1"/>
    </xf>
    <xf numFmtId="0" fontId="11" fillId="23" borderId="18" xfId="0" applyFont="1" applyFill="1" applyBorder="1" applyAlignment="1">
      <alignment horizontal="justify" vertical="center" wrapText="1"/>
    </xf>
    <xf numFmtId="0" fontId="11" fillId="23" borderId="17" xfId="0" applyFont="1" applyFill="1" applyBorder="1" applyAlignment="1">
      <alignment vertical="center" wrapText="1"/>
    </xf>
    <xf numFmtId="0" fontId="11" fillId="23" borderId="16" xfId="0" applyFont="1" applyFill="1" applyBorder="1" applyAlignment="1">
      <alignment vertical="center" wrapText="1"/>
    </xf>
    <xf numFmtId="0" fontId="0" fillId="0" borderId="19" xfId="0" applyFont="1" applyBorder="1" applyAlignment="1">
      <alignment horizontal="justify" vertical="center" wrapText="1"/>
    </xf>
    <xf numFmtId="0" fontId="0" fillId="0" borderId="19" xfId="0" applyFont="1" applyBorder="1" applyAlignment="1">
      <alignment horizontal="justify" vertical="top" wrapText="1"/>
    </xf>
    <xf numFmtId="0" fontId="0" fillId="0" borderId="19" xfId="0" applyFont="1" applyBorder="1" applyAlignment="1">
      <alignment horizontal="left" vertical="top" wrapText="1"/>
    </xf>
    <xf numFmtId="0" fontId="10" fillId="0" borderId="19" xfId="0" applyFont="1" applyBorder="1" applyAlignment="1">
      <alignment horizontal="left" vertical="top" wrapText="1"/>
    </xf>
    <xf numFmtId="0" fontId="0" fillId="0" borderId="20" xfId="0" applyFont="1" applyBorder="1" applyAlignment="1">
      <alignment horizontal="justify" vertical="center" wrapText="1"/>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3" fillId="0" borderId="1" xfId="0" applyFont="1" applyFill="1" applyBorder="1"/>
    <xf numFmtId="0" fontId="2" fillId="0" borderId="2"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3" fillId="0" borderId="11" xfId="0" applyFont="1" applyFill="1" applyBorder="1" applyAlignment="1">
      <alignment vertical="center" wrapText="1"/>
    </xf>
    <xf numFmtId="0" fontId="3" fillId="0" borderId="7" xfId="0" applyFont="1" applyFill="1" applyBorder="1" applyAlignment="1">
      <alignment vertical="center" wrapText="1"/>
    </xf>
    <xf numFmtId="0" fontId="3" fillId="0" borderId="12" xfId="0" applyFont="1" applyFill="1" applyBorder="1" applyAlignment="1">
      <alignment vertical="center" wrapText="1"/>
    </xf>
    <xf numFmtId="0" fontId="5" fillId="0" borderId="6" xfId="0" applyFont="1" applyFill="1" applyBorder="1" applyAlignment="1">
      <alignment vertical="center" wrapText="1"/>
    </xf>
    <xf numFmtId="0" fontId="4" fillId="0" borderId="1" xfId="0" applyFont="1" applyFill="1" applyBorder="1" applyAlignment="1">
      <alignment vertical="center" wrapText="1"/>
    </xf>
    <xf numFmtId="0" fontId="0" fillId="0" borderId="0" xfId="0" applyAlignment="1">
      <alignment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14" fontId="2" fillId="2" borderId="10" xfId="0" applyNumberFormat="1" applyFont="1" applyFill="1" applyBorder="1" applyAlignment="1">
      <alignment vertical="center" wrapText="1"/>
    </xf>
    <xf numFmtId="14" fontId="2" fillId="2" borderId="3" xfId="0" applyNumberFormat="1" applyFont="1" applyFill="1" applyBorder="1" applyAlignment="1">
      <alignment vertical="center" wrapText="1"/>
    </xf>
    <xf numFmtId="14" fontId="2" fillId="2" borderId="15" xfId="0" applyNumberFormat="1"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2" borderId="5" xfId="0" applyNumberFormat="1"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10" fillId="0" borderId="17" xfId="0" applyFont="1" applyBorder="1" applyAlignment="1">
      <alignment horizontal="left" vertical="center" wrapText="1"/>
    </xf>
    <xf numFmtId="0" fontId="10" fillId="0" borderId="18" xfId="0" applyFont="1" applyBorder="1" applyAlignment="1">
      <alignment horizontal="left" vertical="center" wrapText="1"/>
    </xf>
    <xf numFmtId="0" fontId="11" fillId="23" borderId="17" xfId="0" applyFont="1" applyFill="1" applyBorder="1" applyAlignment="1">
      <alignment horizontal="center" vertical="center" wrapText="1"/>
    </xf>
    <xf numFmtId="0" fontId="11" fillId="23" borderId="21" xfId="0" applyFont="1" applyFill="1" applyBorder="1" applyAlignment="1">
      <alignment horizontal="center" vertical="center" wrapText="1"/>
    </xf>
    <xf numFmtId="0" fontId="11" fillId="23" borderId="18" xfId="0" applyFont="1" applyFill="1" applyBorder="1" applyAlignment="1">
      <alignment horizontal="center" vertical="center" wrapText="1"/>
    </xf>
    <xf numFmtId="14" fontId="3" fillId="2" borderId="10" xfId="0" applyNumberFormat="1" applyFont="1" applyFill="1" applyBorder="1" applyAlignment="1">
      <alignment vertical="center" wrapText="1"/>
    </xf>
    <xf numFmtId="14" fontId="3" fillId="2" borderId="3" xfId="0" applyNumberFormat="1" applyFont="1" applyFill="1" applyBorder="1" applyAlignment="1">
      <alignment vertical="center" wrapText="1"/>
    </xf>
    <xf numFmtId="14" fontId="3" fillId="2" borderId="15" xfId="0" applyNumberFormat="1" applyFont="1" applyFill="1" applyBorder="1" applyAlignment="1">
      <alignment vertical="center" wrapText="1"/>
    </xf>
    <xf numFmtId="14" fontId="3" fillId="2" borderId="9" xfId="0" applyNumberFormat="1" applyFont="1" applyFill="1" applyBorder="1" applyAlignment="1">
      <alignment vertical="center" wrapText="1"/>
    </xf>
    <xf numFmtId="0" fontId="4" fillId="0" borderId="1" xfId="0" applyFont="1" applyFill="1" applyBorder="1" applyAlignment="1">
      <alignment horizontal="left" vertical="center" wrapText="1"/>
    </xf>
    <xf numFmtId="0" fontId="2" fillId="19" borderId="4" xfId="0" applyFont="1" applyFill="1" applyBorder="1" applyAlignment="1">
      <alignment horizontal="center" vertical="center" textRotation="90" wrapText="1"/>
    </xf>
    <xf numFmtId="0" fontId="2" fillId="19" borderId="5" xfId="0" applyFont="1" applyFill="1" applyBorder="1" applyAlignment="1">
      <alignment horizontal="center" vertical="center" textRotation="90" wrapText="1"/>
    </xf>
    <xf numFmtId="0" fontId="2" fillId="19" borderId="6" xfId="0" applyFont="1" applyFill="1" applyBorder="1" applyAlignment="1">
      <alignment horizontal="center" vertical="center" textRotation="90" wrapText="1"/>
    </xf>
    <xf numFmtId="0" fontId="2" fillId="4" borderId="4" xfId="0" applyFont="1" applyFill="1" applyBorder="1" applyAlignment="1">
      <alignment horizontal="center" vertical="center" textRotation="90" wrapText="1"/>
    </xf>
    <xf numFmtId="0" fontId="2" fillId="4" borderId="5" xfId="0" applyFont="1" applyFill="1" applyBorder="1" applyAlignment="1">
      <alignment horizontal="center" vertical="center" textRotation="90" wrapText="1"/>
    </xf>
    <xf numFmtId="0" fontId="2" fillId="4" borderId="6" xfId="0" applyFont="1" applyFill="1" applyBorder="1" applyAlignment="1">
      <alignment horizontal="center" vertical="center" textRotation="90" wrapText="1"/>
    </xf>
    <xf numFmtId="0" fontId="2" fillId="5" borderId="4" xfId="0" applyFont="1" applyFill="1" applyBorder="1" applyAlignment="1">
      <alignment horizontal="center" vertical="center" textRotation="90" wrapText="1"/>
    </xf>
    <xf numFmtId="0" fontId="2" fillId="5" borderId="5" xfId="0" applyFont="1" applyFill="1" applyBorder="1" applyAlignment="1">
      <alignment horizontal="center" vertical="center" textRotation="90" wrapText="1"/>
    </xf>
    <xf numFmtId="0" fontId="2" fillId="11" borderId="1" xfId="0" applyFont="1" applyFill="1" applyBorder="1" applyAlignment="1">
      <alignment horizontal="center" vertical="center" textRotation="90" wrapText="1"/>
    </xf>
    <xf numFmtId="0" fontId="2" fillId="14" borderId="4" xfId="0" applyFont="1" applyFill="1" applyBorder="1" applyAlignment="1">
      <alignment horizontal="center" vertical="center" textRotation="90" wrapText="1"/>
    </xf>
    <xf numFmtId="0" fontId="2" fillId="14" borderId="5" xfId="0" applyFont="1" applyFill="1" applyBorder="1" applyAlignment="1">
      <alignment horizontal="center" vertical="center" textRotation="90" wrapText="1"/>
    </xf>
    <xf numFmtId="0" fontId="2" fillId="13" borderId="4" xfId="0" applyFont="1" applyFill="1" applyBorder="1" applyAlignment="1">
      <alignment horizontal="center" vertical="center" textRotation="90" wrapText="1"/>
    </xf>
    <xf numFmtId="0" fontId="2" fillId="13" borderId="5" xfId="0" applyFont="1" applyFill="1" applyBorder="1" applyAlignment="1">
      <alignment horizontal="center" vertical="center" textRotation="90" wrapText="1"/>
    </xf>
    <xf numFmtId="0" fontId="2" fillId="17" borderId="4" xfId="0" applyFont="1" applyFill="1" applyBorder="1" applyAlignment="1">
      <alignment horizontal="center" vertical="center" textRotation="90" wrapText="1"/>
    </xf>
    <xf numFmtId="0" fontId="2" fillId="17" borderId="5" xfId="0" applyFont="1" applyFill="1" applyBorder="1" applyAlignment="1">
      <alignment horizontal="center" vertical="center" textRotation="90" wrapText="1"/>
    </xf>
    <xf numFmtId="0" fontId="2" fillId="17" borderId="6" xfId="0" applyFont="1" applyFill="1" applyBorder="1" applyAlignment="1">
      <alignment horizontal="center" vertical="center" textRotation="90" wrapText="1"/>
    </xf>
    <xf numFmtId="0" fontId="2" fillId="18" borderId="4" xfId="0" applyFont="1" applyFill="1" applyBorder="1" applyAlignment="1">
      <alignment horizontal="center" vertical="center" textRotation="90" wrapText="1"/>
    </xf>
    <xf numFmtId="0" fontId="2" fillId="18" borderId="5" xfId="0" applyFont="1" applyFill="1" applyBorder="1" applyAlignment="1">
      <alignment horizontal="center" vertical="center" textRotation="90" wrapText="1"/>
    </xf>
    <xf numFmtId="0" fontId="4" fillId="0" borderId="1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14" fontId="3" fillId="2" borderId="4" xfId="0" applyNumberFormat="1" applyFont="1" applyFill="1" applyBorder="1" applyAlignment="1">
      <alignment vertical="center" wrapText="1"/>
    </xf>
    <xf numFmtId="14" fontId="3" fillId="2" borderId="5" xfId="0" applyNumberFormat="1" applyFont="1" applyFill="1" applyBorder="1" applyAlignment="1">
      <alignment vertical="center" wrapText="1"/>
    </xf>
    <xf numFmtId="14" fontId="3" fillId="2" borderId="6" xfId="0" applyNumberFormat="1" applyFont="1" applyFill="1" applyBorder="1" applyAlignment="1">
      <alignment vertical="center" wrapText="1"/>
    </xf>
    <xf numFmtId="0" fontId="3" fillId="2" borderId="10" xfId="0" applyFont="1" applyFill="1" applyBorder="1" applyAlignment="1">
      <alignment vertical="center" wrapText="1"/>
    </xf>
    <xf numFmtId="0" fontId="3" fillId="2" borderId="3" xfId="0" applyFont="1" applyFill="1" applyBorder="1" applyAlignment="1">
      <alignment vertical="center" wrapText="1"/>
    </xf>
    <xf numFmtId="14" fontId="3" fillId="2" borderId="4" xfId="0" applyNumberFormat="1" applyFont="1" applyFill="1" applyBorder="1" applyAlignment="1">
      <alignment horizontal="left" vertical="center" wrapText="1"/>
    </xf>
    <xf numFmtId="14" fontId="3" fillId="2" borderId="5" xfId="0" applyNumberFormat="1" applyFont="1" applyFill="1" applyBorder="1" applyAlignment="1">
      <alignment horizontal="left" vertical="center" wrapText="1"/>
    </xf>
    <xf numFmtId="14" fontId="3" fillId="2" borderId="6" xfId="0" applyNumberFormat="1" applyFont="1" applyFill="1" applyBorder="1" applyAlignment="1">
      <alignment horizontal="left" vertical="center" wrapText="1"/>
    </xf>
    <xf numFmtId="0" fontId="3" fillId="2" borderId="4" xfId="0" applyFont="1" applyFill="1" applyBorder="1" applyAlignment="1">
      <alignment vertical="center" wrapText="1"/>
    </xf>
    <xf numFmtId="0" fontId="3" fillId="2" borderId="5" xfId="0" applyFont="1" applyFill="1" applyBorder="1" applyAlignment="1">
      <alignment vertical="center" wrapText="1"/>
    </xf>
    <xf numFmtId="14" fontId="2" fillId="2" borderId="4" xfId="0" applyNumberFormat="1" applyFont="1" applyFill="1" applyBorder="1" applyAlignment="1">
      <alignment horizontal="left" vertical="center" wrapText="1"/>
    </xf>
    <xf numFmtId="14" fontId="2" fillId="2" borderId="5" xfId="0" applyNumberFormat="1" applyFont="1" applyFill="1" applyBorder="1" applyAlignment="1">
      <alignment horizontal="left" vertical="center" wrapText="1"/>
    </xf>
    <xf numFmtId="14" fontId="2" fillId="2" borderId="6" xfId="0" applyNumberFormat="1" applyFont="1" applyFill="1" applyBorder="1" applyAlignment="1">
      <alignment horizontal="left" vertical="center" wrapText="1"/>
    </xf>
    <xf numFmtId="14" fontId="2" fillId="2" borderId="4" xfId="0" applyNumberFormat="1" applyFont="1" applyFill="1" applyBorder="1" applyAlignment="1">
      <alignment vertical="center" wrapText="1"/>
    </xf>
    <xf numFmtId="14" fontId="2" fillId="2" borderId="6" xfId="0" applyNumberFormat="1" applyFont="1" applyFill="1" applyBorder="1" applyAlignment="1">
      <alignment vertical="center" wrapText="1"/>
    </xf>
    <xf numFmtId="0" fontId="3" fillId="2" borderId="6" xfId="0" applyFont="1" applyFill="1" applyBorder="1" applyAlignment="1">
      <alignment vertical="center" wrapText="1"/>
    </xf>
    <xf numFmtId="0" fontId="5" fillId="0" borderId="6" xfId="0" applyFont="1" applyFill="1" applyBorder="1" applyAlignment="1">
      <alignment horizontal="left" vertical="center" wrapText="1"/>
    </xf>
    <xf numFmtId="14" fontId="2" fillId="2" borderId="5" xfId="0" applyNumberFormat="1" applyFont="1" applyFill="1" applyBorder="1" applyAlignment="1">
      <alignment vertical="center" wrapText="1"/>
    </xf>
    <xf numFmtId="0" fontId="2" fillId="20" borderId="7" xfId="0" applyFont="1" applyFill="1" applyBorder="1" applyAlignment="1">
      <alignment horizontal="center" vertical="center" wrapText="1"/>
    </xf>
    <xf numFmtId="0" fontId="2" fillId="20" borderId="9" xfId="0" applyFont="1" applyFill="1" applyBorder="1" applyAlignment="1">
      <alignment horizontal="center" vertical="center" wrapText="1"/>
    </xf>
    <xf numFmtId="0" fontId="2" fillId="20" borderId="1" xfId="0" applyFont="1" applyFill="1" applyBorder="1" applyAlignment="1">
      <alignment horizontal="center" vertical="center" wrapText="1"/>
    </xf>
    <xf numFmtId="0" fontId="2" fillId="20" borderId="1" xfId="0" applyFont="1" applyFill="1" applyBorder="1" applyAlignment="1">
      <alignment horizontal="center" wrapText="1"/>
    </xf>
    <xf numFmtId="0" fontId="2" fillId="20" borderId="8"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3" borderId="4"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6" borderId="10" xfId="0" applyFont="1" applyFill="1" applyBorder="1" applyAlignment="1">
      <alignment horizontal="center" vertical="center" textRotation="90" wrapText="1"/>
    </xf>
    <xf numFmtId="0" fontId="2" fillId="6" borderId="3" xfId="0" applyFont="1" applyFill="1" applyBorder="1" applyAlignment="1">
      <alignment horizontal="center" vertical="center" textRotation="90" wrapText="1"/>
    </xf>
    <xf numFmtId="0" fontId="2" fillId="7" borderId="4" xfId="0" applyFont="1" applyFill="1" applyBorder="1" applyAlignment="1">
      <alignment horizontal="center" vertical="center" textRotation="90" wrapText="1"/>
    </xf>
    <xf numFmtId="0" fontId="2" fillId="7" borderId="5" xfId="0" applyFont="1" applyFill="1" applyBorder="1" applyAlignment="1">
      <alignment horizontal="center" vertical="center" textRotation="90" wrapText="1"/>
    </xf>
    <xf numFmtId="0" fontId="2" fillId="7" borderId="6" xfId="0" applyFont="1" applyFill="1" applyBorder="1" applyAlignment="1">
      <alignment horizontal="center" vertical="center" textRotation="90" wrapText="1"/>
    </xf>
    <xf numFmtId="0" fontId="2" fillId="9" borderId="10"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9" borderId="15" xfId="0" applyFont="1" applyFill="1" applyBorder="1" applyAlignment="1">
      <alignment horizontal="center" vertical="center" textRotation="90" wrapText="1"/>
    </xf>
    <xf numFmtId="0" fontId="2" fillId="8" borderId="10"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xf numFmtId="0" fontId="2" fillId="8" borderId="15" xfId="0" applyFont="1" applyFill="1" applyBorder="1" applyAlignment="1">
      <alignment horizontal="center" vertical="center" textRotation="90" wrapText="1"/>
    </xf>
    <xf numFmtId="0" fontId="2" fillId="12" borderId="4" xfId="0" applyFont="1" applyFill="1" applyBorder="1" applyAlignment="1">
      <alignment horizontal="center" vertical="center" textRotation="90" wrapText="1"/>
    </xf>
    <xf numFmtId="0" fontId="2" fillId="12" borderId="5" xfId="0" applyFont="1" applyFill="1" applyBorder="1" applyAlignment="1">
      <alignment horizontal="center" vertical="center" textRotation="90"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6" xfId="0" applyFont="1" applyFill="1" applyBorder="1" applyAlignment="1">
      <alignment horizontal="center" vertical="center" textRotation="90" wrapText="1"/>
    </xf>
    <xf numFmtId="0" fontId="3" fillId="2" borderId="1" xfId="0" applyFont="1" applyFill="1" applyBorder="1" applyAlignment="1">
      <alignment vertical="center" wrapText="1"/>
    </xf>
    <xf numFmtId="14" fontId="3" fillId="2" borderId="1" xfId="0" applyNumberFormat="1" applyFont="1" applyFill="1" applyBorder="1" applyAlignment="1">
      <alignment vertical="center" wrapText="1"/>
    </xf>
    <xf numFmtId="0" fontId="2" fillId="15" borderId="4" xfId="0" applyFont="1" applyFill="1" applyBorder="1" applyAlignment="1">
      <alignment horizontal="center" vertical="center" textRotation="90" wrapText="1"/>
    </xf>
    <xf numFmtId="0" fontId="2" fillId="15" borderId="5" xfId="0" applyFont="1" applyFill="1" applyBorder="1" applyAlignment="1">
      <alignment horizontal="center" vertical="center" textRotation="90" wrapText="1"/>
    </xf>
    <xf numFmtId="0" fontId="2" fillId="15" borderId="6" xfId="0" applyFont="1" applyFill="1" applyBorder="1" applyAlignment="1">
      <alignment horizontal="center" vertical="center" textRotation="90" wrapText="1"/>
    </xf>
    <xf numFmtId="0" fontId="2" fillId="16" borderId="1" xfId="0" applyFont="1" applyFill="1" applyBorder="1" applyAlignment="1">
      <alignment horizontal="center" vertical="center" textRotation="90" wrapText="1"/>
    </xf>
    <xf numFmtId="14" fontId="2" fillId="2" borderId="1" xfId="0" applyNumberFormat="1" applyFont="1" applyFill="1" applyBorder="1" applyAlignment="1">
      <alignment vertical="center" wrapText="1"/>
    </xf>
  </cellXfs>
  <cellStyles count="2">
    <cellStyle name="Gut" xfId="1" builtinId="26"/>
    <cellStyle name="Standard" xfId="0" builtinId="0"/>
  </cellStyles>
  <dxfs count="0"/>
  <tableStyles count="0" defaultTableStyle="TableStyleMedium2" defaultPivotStyle="PivotStyleLight16"/>
  <colors>
    <mruColors>
      <color rgb="FFD9ECF7"/>
      <color rgb="FFFD9D24"/>
      <color rgb="FF56C02B"/>
      <color rgb="FF19486A"/>
      <color rgb="FF00689D"/>
      <color rgb="FF0A97D9"/>
      <color rgb="FF3F7E44"/>
      <color rgb="FFBF8B2E"/>
      <color rgb="FFDD1367"/>
      <color rgb="FFFD69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39"/>
  <sheetViews>
    <sheetView tabSelected="1" zoomScaleNormal="100" zoomScaleSheetLayoutView="25" zoomScalePageLayoutView="80" workbookViewId="0">
      <selection sqref="A1:D1"/>
    </sheetView>
  </sheetViews>
  <sheetFormatPr baseColWidth="10" defaultRowHeight="12" x14ac:dyDescent="0.2"/>
  <cols>
    <col min="1" max="1" width="11.42578125" style="82" customWidth="1"/>
    <col min="2" max="2" width="13" style="9" customWidth="1"/>
    <col min="3" max="3" width="109.85546875" style="18" customWidth="1"/>
    <col min="4" max="4" width="35.7109375" style="18" customWidth="1"/>
    <col min="5" max="5" width="15.7109375" style="83" customWidth="1"/>
    <col min="6" max="6" width="47.28515625" style="86" customWidth="1"/>
    <col min="7" max="7" width="37.140625" style="82" customWidth="1"/>
    <col min="8" max="8" width="63.5703125" style="82" customWidth="1"/>
    <col min="9" max="9" width="34.85546875" style="82" customWidth="1"/>
    <col min="10" max="13" width="13.5703125" style="83" customWidth="1"/>
    <col min="14" max="14" width="12.85546875" style="85" customWidth="1"/>
    <col min="15" max="15" width="12.7109375" style="118" customWidth="1"/>
    <col min="16" max="16" width="11.5703125" style="4" customWidth="1"/>
    <col min="17" max="17" width="13.28515625" style="25" customWidth="1"/>
    <col min="18" max="18" width="11.42578125" style="5"/>
    <col min="19" max="19" width="14.28515625" style="5" customWidth="1"/>
    <col min="20" max="20" width="12.85546875" style="6" customWidth="1"/>
    <col min="21" max="23" width="11.42578125" style="6"/>
    <col min="24" max="24" width="19.28515625" style="6" customWidth="1"/>
    <col min="25" max="16384" width="11.42578125" style="6"/>
  </cols>
  <sheetData>
    <row r="1" spans="1:29" s="21" customFormat="1" ht="50.1" customHeight="1" x14ac:dyDescent="0.2">
      <c r="A1" s="201" t="s">
        <v>10</v>
      </c>
      <c r="B1" s="201"/>
      <c r="C1" s="202"/>
      <c r="D1" s="202"/>
      <c r="E1" s="199" t="s">
        <v>11</v>
      </c>
      <c r="F1" s="203"/>
      <c r="G1" s="203"/>
      <c r="H1" s="203"/>
      <c r="I1" s="203"/>
      <c r="J1" s="199" t="s">
        <v>35</v>
      </c>
      <c r="K1" s="203"/>
      <c r="L1" s="203"/>
      <c r="M1" s="200"/>
      <c r="N1" s="199" t="s">
        <v>867</v>
      </c>
      <c r="O1" s="200"/>
      <c r="P1"/>
      <c r="Q1"/>
      <c r="R1" s="4"/>
      <c r="S1" s="4"/>
      <c r="T1" s="20"/>
      <c r="U1" s="6"/>
      <c r="V1" s="6"/>
      <c r="W1" s="6"/>
      <c r="X1" s="6"/>
      <c r="Y1" s="6"/>
      <c r="Z1" s="6"/>
      <c r="AA1" s="6"/>
      <c r="AB1" s="6"/>
      <c r="AC1" s="6"/>
    </row>
    <row r="2" spans="1:29" ht="49.5" customHeight="1" x14ac:dyDescent="0.2">
      <c r="A2" s="3" t="s">
        <v>12</v>
      </c>
      <c r="B2" s="19" t="s">
        <v>1145</v>
      </c>
      <c r="C2" s="2" t="s">
        <v>1146</v>
      </c>
      <c r="D2" s="1" t="s">
        <v>1147</v>
      </c>
      <c r="E2" s="3" t="s">
        <v>0</v>
      </c>
      <c r="F2" s="1" t="s">
        <v>17</v>
      </c>
      <c r="G2" s="1" t="s">
        <v>18</v>
      </c>
      <c r="H2" s="1" t="s">
        <v>1148</v>
      </c>
      <c r="I2" s="1" t="s">
        <v>1513</v>
      </c>
      <c r="J2" s="3" t="s">
        <v>2</v>
      </c>
      <c r="K2" s="3" t="s">
        <v>4</v>
      </c>
      <c r="L2" s="3" t="s">
        <v>5</v>
      </c>
      <c r="M2" s="3" t="s">
        <v>3</v>
      </c>
      <c r="N2" s="92" t="s">
        <v>1406</v>
      </c>
      <c r="O2" s="92" t="s">
        <v>1407</v>
      </c>
      <c r="P2"/>
      <c r="Q2"/>
      <c r="R2" s="4"/>
      <c r="S2" s="4"/>
      <c r="T2" s="5"/>
      <c r="U2" s="20"/>
    </row>
    <row r="3" spans="1:29" ht="50.1" customHeight="1" x14ac:dyDescent="0.2">
      <c r="A3" s="207" t="s">
        <v>1144</v>
      </c>
      <c r="B3" s="140" t="s">
        <v>1134</v>
      </c>
      <c r="C3" s="204" t="s">
        <v>1135</v>
      </c>
      <c r="D3" s="134" t="s">
        <v>13</v>
      </c>
      <c r="E3" s="22">
        <f>ROW()-2</f>
        <v>1</v>
      </c>
      <c r="F3" s="23" t="s">
        <v>16</v>
      </c>
      <c r="G3" s="11" t="s">
        <v>754</v>
      </c>
      <c r="H3" s="11" t="s">
        <v>16</v>
      </c>
      <c r="I3" s="11" t="s">
        <v>34</v>
      </c>
      <c r="J3" s="24" t="s">
        <v>6</v>
      </c>
      <c r="K3" s="24" t="s">
        <v>9</v>
      </c>
      <c r="L3" s="24" t="s">
        <v>1</v>
      </c>
      <c r="M3" s="53" t="s">
        <v>745</v>
      </c>
      <c r="N3" s="28"/>
      <c r="O3" s="98"/>
      <c r="P3"/>
      <c r="Q3"/>
      <c r="R3" s="4"/>
      <c r="S3" s="25"/>
      <c r="T3" s="5"/>
      <c r="U3" s="5"/>
    </row>
    <row r="4" spans="1:29" ht="50.1" customHeight="1" x14ac:dyDescent="0.2">
      <c r="A4" s="208"/>
      <c r="B4" s="141"/>
      <c r="C4" s="205"/>
      <c r="D4" s="135"/>
      <c r="E4" s="22">
        <f t="shared" ref="E4:E24" si="0">ROW()-2</f>
        <v>2</v>
      </c>
      <c r="F4" s="23" t="s">
        <v>1531</v>
      </c>
      <c r="G4" s="11" t="s">
        <v>789</v>
      </c>
      <c r="H4" s="11" t="s">
        <v>1128</v>
      </c>
      <c r="I4" s="11" t="s">
        <v>868</v>
      </c>
      <c r="J4" s="24" t="s">
        <v>6</v>
      </c>
      <c r="K4" s="24" t="s">
        <v>7</v>
      </c>
      <c r="L4" s="24" t="s">
        <v>7</v>
      </c>
      <c r="M4" s="53" t="s">
        <v>745</v>
      </c>
      <c r="N4" s="28" t="s">
        <v>743</v>
      </c>
      <c r="O4" s="98" t="s">
        <v>1</v>
      </c>
      <c r="P4" s="133"/>
      <c r="Q4"/>
      <c r="R4" s="4"/>
      <c r="S4" s="25"/>
      <c r="T4" s="5"/>
      <c r="U4" s="5"/>
    </row>
    <row r="5" spans="1:29" ht="50.1" customHeight="1" x14ac:dyDescent="0.2">
      <c r="A5" s="208"/>
      <c r="B5" s="142"/>
      <c r="C5" s="206"/>
      <c r="D5" s="136"/>
      <c r="E5" s="22">
        <f t="shared" si="0"/>
        <v>3</v>
      </c>
      <c r="F5" s="23" t="s">
        <v>37</v>
      </c>
      <c r="G5" s="11" t="s">
        <v>790</v>
      </c>
      <c r="H5" s="11" t="s">
        <v>869</v>
      </c>
      <c r="I5" s="11" t="s">
        <v>101</v>
      </c>
      <c r="J5" s="24" t="s">
        <v>6</v>
      </c>
      <c r="K5" s="24" t="s">
        <v>6</v>
      </c>
      <c r="L5" s="24" t="s">
        <v>7</v>
      </c>
      <c r="M5" s="53" t="s">
        <v>745</v>
      </c>
      <c r="N5" s="28" t="s">
        <v>743</v>
      </c>
      <c r="O5" s="98"/>
      <c r="P5"/>
      <c r="Q5"/>
      <c r="R5" s="4"/>
      <c r="S5" s="25"/>
      <c r="T5" s="5"/>
      <c r="U5" s="5"/>
    </row>
    <row r="6" spans="1:29" ht="50.1" customHeight="1" x14ac:dyDescent="0.2">
      <c r="A6" s="208"/>
      <c r="B6" s="140" t="s">
        <v>1136</v>
      </c>
      <c r="C6" s="189" t="s">
        <v>1140</v>
      </c>
      <c r="D6" s="10" t="s">
        <v>15</v>
      </c>
      <c r="E6" s="22">
        <f t="shared" si="0"/>
        <v>4</v>
      </c>
      <c r="F6" s="23" t="s">
        <v>22</v>
      </c>
      <c r="G6" s="11" t="s">
        <v>754</v>
      </c>
      <c r="H6" s="11" t="s">
        <v>22</v>
      </c>
      <c r="I6" s="11" t="s">
        <v>34</v>
      </c>
      <c r="J6" s="24" t="s">
        <v>6</v>
      </c>
      <c r="K6" s="24" t="s">
        <v>9</v>
      </c>
      <c r="L6" s="24" t="s">
        <v>1</v>
      </c>
      <c r="M6" s="53" t="s">
        <v>745</v>
      </c>
      <c r="N6" s="28"/>
      <c r="O6" s="98"/>
      <c r="P6"/>
      <c r="Q6"/>
      <c r="R6" s="4"/>
      <c r="S6" s="25"/>
      <c r="T6" s="5"/>
      <c r="U6" s="5"/>
    </row>
    <row r="7" spans="1:29" ht="50.1" customHeight="1" x14ac:dyDescent="0.2">
      <c r="A7" s="208"/>
      <c r="B7" s="141"/>
      <c r="C7" s="190"/>
      <c r="D7" s="134" t="s">
        <v>36</v>
      </c>
      <c r="E7" s="22">
        <f t="shared" si="0"/>
        <v>5</v>
      </c>
      <c r="F7" s="23" t="s">
        <v>14</v>
      </c>
      <c r="G7" s="11" t="s">
        <v>24</v>
      </c>
      <c r="H7" s="11" t="s">
        <v>33</v>
      </c>
      <c r="I7" s="11" t="s">
        <v>34</v>
      </c>
      <c r="J7" s="24" t="s">
        <v>6</v>
      </c>
      <c r="K7" s="24" t="s">
        <v>9</v>
      </c>
      <c r="L7" s="24" t="s">
        <v>1</v>
      </c>
      <c r="M7" s="53" t="s">
        <v>745</v>
      </c>
      <c r="N7" s="28"/>
      <c r="O7" s="98"/>
      <c r="P7"/>
      <c r="Q7"/>
      <c r="R7" s="4"/>
      <c r="S7" s="25"/>
      <c r="T7" s="5"/>
      <c r="U7" s="5"/>
    </row>
    <row r="8" spans="1:29" ht="50.1" customHeight="1" x14ac:dyDescent="0.2">
      <c r="A8" s="208"/>
      <c r="B8" s="141"/>
      <c r="C8" s="190"/>
      <c r="D8" s="135"/>
      <c r="E8" s="22">
        <f t="shared" si="0"/>
        <v>6</v>
      </c>
      <c r="F8" s="23" t="s">
        <v>23</v>
      </c>
      <c r="G8" s="11" t="s">
        <v>798</v>
      </c>
      <c r="H8" s="11" t="s">
        <v>32</v>
      </c>
      <c r="I8" s="11" t="s">
        <v>34</v>
      </c>
      <c r="J8" s="24" t="s">
        <v>6</v>
      </c>
      <c r="K8" s="24" t="s">
        <v>9</v>
      </c>
      <c r="L8" s="24" t="s">
        <v>1</v>
      </c>
      <c r="M8" s="53" t="s">
        <v>745</v>
      </c>
      <c r="N8" s="28"/>
      <c r="O8" s="98"/>
      <c r="P8"/>
      <c r="Q8"/>
      <c r="R8" s="4"/>
      <c r="S8" s="25"/>
      <c r="T8" s="5"/>
      <c r="U8" s="5"/>
    </row>
    <row r="9" spans="1:29" ht="50.1" customHeight="1" x14ac:dyDescent="0.2">
      <c r="A9" s="208"/>
      <c r="B9" s="141"/>
      <c r="C9" s="190"/>
      <c r="D9" s="135"/>
      <c r="E9" s="22">
        <f t="shared" si="0"/>
        <v>7</v>
      </c>
      <c r="F9" s="23" t="s">
        <v>26</v>
      </c>
      <c r="G9" s="11" t="s">
        <v>776</v>
      </c>
      <c r="H9" s="11" t="s">
        <v>878</v>
      </c>
      <c r="I9" s="11" t="s">
        <v>34</v>
      </c>
      <c r="J9" s="24" t="s">
        <v>6</v>
      </c>
      <c r="K9" s="24" t="s">
        <v>9</v>
      </c>
      <c r="L9" s="24" t="s">
        <v>6</v>
      </c>
      <c r="M9" s="53" t="s">
        <v>745</v>
      </c>
      <c r="N9" s="28"/>
      <c r="O9" s="98"/>
      <c r="P9"/>
      <c r="Q9"/>
      <c r="R9" s="4"/>
      <c r="S9" s="25"/>
      <c r="T9" s="5"/>
      <c r="U9" s="5"/>
    </row>
    <row r="10" spans="1:29" ht="50.1" customHeight="1" x14ac:dyDescent="0.2">
      <c r="A10" s="208"/>
      <c r="B10" s="141"/>
      <c r="C10" s="190"/>
      <c r="D10" s="135"/>
      <c r="E10" s="22">
        <f t="shared" si="0"/>
        <v>8</v>
      </c>
      <c r="F10" s="23" t="s">
        <v>27</v>
      </c>
      <c r="G10" s="11" t="s">
        <v>777</v>
      </c>
      <c r="H10" s="11" t="s">
        <v>878</v>
      </c>
      <c r="I10" s="11" t="s">
        <v>34</v>
      </c>
      <c r="J10" s="24" t="s">
        <v>6</v>
      </c>
      <c r="K10" s="24" t="s">
        <v>9</v>
      </c>
      <c r="L10" s="24" t="s">
        <v>1</v>
      </c>
      <c r="M10" s="53" t="s">
        <v>745</v>
      </c>
      <c r="N10" s="28"/>
      <c r="O10" s="98"/>
      <c r="P10"/>
      <c r="Q10"/>
      <c r="R10" s="4"/>
      <c r="S10" s="25"/>
      <c r="T10" s="5"/>
      <c r="U10" s="5"/>
    </row>
    <row r="11" spans="1:29" ht="50.1" customHeight="1" x14ac:dyDescent="0.2">
      <c r="A11" s="208"/>
      <c r="B11" s="141"/>
      <c r="C11" s="190"/>
      <c r="D11" s="135"/>
      <c r="E11" s="22">
        <f t="shared" si="0"/>
        <v>9</v>
      </c>
      <c r="F11" s="23" t="s">
        <v>28</v>
      </c>
      <c r="G11" s="11" t="s">
        <v>764</v>
      </c>
      <c r="H11" s="11" t="s">
        <v>870</v>
      </c>
      <c r="I11" s="11" t="s">
        <v>34</v>
      </c>
      <c r="J11" s="24" t="s">
        <v>6</v>
      </c>
      <c r="K11" s="24" t="s">
        <v>9</v>
      </c>
      <c r="L11" s="24" t="s">
        <v>1</v>
      </c>
      <c r="M11" s="53" t="s">
        <v>745</v>
      </c>
      <c r="N11" s="28"/>
      <c r="O11" s="98"/>
      <c r="P11"/>
      <c r="Q11"/>
      <c r="R11" s="4"/>
      <c r="S11" s="25"/>
      <c r="T11" s="5"/>
      <c r="U11" s="5"/>
    </row>
    <row r="12" spans="1:29" ht="50.1" customHeight="1" x14ac:dyDescent="0.2">
      <c r="A12" s="208"/>
      <c r="B12" s="141"/>
      <c r="C12" s="190"/>
      <c r="D12" s="135"/>
      <c r="E12" s="22">
        <f t="shared" si="0"/>
        <v>10</v>
      </c>
      <c r="F12" s="23" t="s">
        <v>830</v>
      </c>
      <c r="G12" s="11" t="s">
        <v>65</v>
      </c>
      <c r="H12" s="11" t="s">
        <v>830</v>
      </c>
      <c r="I12" s="11" t="s">
        <v>34</v>
      </c>
      <c r="J12" s="24" t="s">
        <v>6</v>
      </c>
      <c r="K12" s="24" t="s">
        <v>9</v>
      </c>
      <c r="L12" s="24" t="s">
        <v>1</v>
      </c>
      <c r="M12" s="53" t="s">
        <v>745</v>
      </c>
      <c r="N12" s="28"/>
      <c r="O12" s="98"/>
      <c r="P12"/>
      <c r="Q12"/>
      <c r="R12" s="4"/>
      <c r="S12" s="25"/>
      <c r="T12" s="5"/>
      <c r="U12" s="5"/>
    </row>
    <row r="13" spans="1:29" ht="50.1" customHeight="1" x14ac:dyDescent="0.2">
      <c r="A13" s="208"/>
      <c r="B13" s="141"/>
      <c r="C13" s="190"/>
      <c r="D13" s="135"/>
      <c r="E13" s="22">
        <f t="shared" si="0"/>
        <v>11</v>
      </c>
      <c r="F13" s="23" t="s">
        <v>1532</v>
      </c>
      <c r="G13" s="11" t="s">
        <v>34</v>
      </c>
      <c r="H13" s="11" t="s">
        <v>1527</v>
      </c>
      <c r="I13" s="11" t="s">
        <v>868</v>
      </c>
      <c r="J13" s="24" t="s">
        <v>6</v>
      </c>
      <c r="K13" s="24" t="s">
        <v>6</v>
      </c>
      <c r="L13" s="24" t="s">
        <v>7</v>
      </c>
      <c r="M13" s="53" t="s">
        <v>745</v>
      </c>
      <c r="N13" s="28" t="s">
        <v>743</v>
      </c>
      <c r="O13" s="98" t="s">
        <v>1</v>
      </c>
      <c r="P13"/>
      <c r="Q13"/>
      <c r="R13" s="4"/>
      <c r="S13" s="25"/>
      <c r="T13" s="5"/>
      <c r="U13" s="5"/>
    </row>
    <row r="14" spans="1:29" ht="50.1" customHeight="1" x14ac:dyDescent="0.2">
      <c r="A14" s="208"/>
      <c r="B14" s="141"/>
      <c r="C14" s="190"/>
      <c r="D14" s="135"/>
      <c r="E14" s="22">
        <f t="shared" si="0"/>
        <v>12</v>
      </c>
      <c r="F14" s="23" t="s">
        <v>1533</v>
      </c>
      <c r="G14" s="11" t="s">
        <v>34</v>
      </c>
      <c r="H14" s="11" t="s">
        <v>1518</v>
      </c>
      <c r="I14" s="11" t="s">
        <v>868</v>
      </c>
      <c r="J14" s="24" t="s">
        <v>6</v>
      </c>
      <c r="K14" s="24" t="s">
        <v>6</v>
      </c>
      <c r="L14" s="24" t="s">
        <v>7</v>
      </c>
      <c r="M14" s="53" t="s">
        <v>745</v>
      </c>
      <c r="N14" s="28" t="s">
        <v>743</v>
      </c>
      <c r="O14" s="98" t="s">
        <v>1</v>
      </c>
      <c r="P14"/>
      <c r="Q14"/>
      <c r="R14" s="4"/>
      <c r="S14" s="25"/>
      <c r="T14" s="5"/>
      <c r="U14" s="5"/>
    </row>
    <row r="15" spans="1:29" ht="50.1" customHeight="1" x14ac:dyDescent="0.2">
      <c r="A15" s="208"/>
      <c r="B15" s="141"/>
      <c r="C15" s="190"/>
      <c r="D15" s="135"/>
      <c r="E15" s="22">
        <f t="shared" si="0"/>
        <v>13</v>
      </c>
      <c r="F15" s="23" t="s">
        <v>1534</v>
      </c>
      <c r="G15" s="11" t="s">
        <v>34</v>
      </c>
      <c r="H15" s="11" t="s">
        <v>871</v>
      </c>
      <c r="I15" s="11" t="s">
        <v>868</v>
      </c>
      <c r="J15" s="24" t="s">
        <v>6</v>
      </c>
      <c r="K15" s="24" t="s">
        <v>6</v>
      </c>
      <c r="L15" s="24" t="s">
        <v>7</v>
      </c>
      <c r="M15" s="53" t="s">
        <v>745</v>
      </c>
      <c r="N15" s="28" t="s">
        <v>743</v>
      </c>
      <c r="O15" s="98" t="s">
        <v>1</v>
      </c>
      <c r="P15"/>
      <c r="Q15"/>
      <c r="R15" s="4"/>
      <c r="S15" s="25"/>
      <c r="T15" s="5"/>
      <c r="U15" s="5"/>
    </row>
    <row r="16" spans="1:29" ht="50.1" customHeight="1" x14ac:dyDescent="0.2">
      <c r="A16" s="208"/>
      <c r="B16" s="142"/>
      <c r="C16" s="196"/>
      <c r="D16" s="136"/>
      <c r="E16" s="22">
        <f t="shared" si="0"/>
        <v>14</v>
      </c>
      <c r="F16" s="7" t="s">
        <v>1535</v>
      </c>
      <c r="G16" s="12" t="s">
        <v>34</v>
      </c>
      <c r="H16" s="12" t="s">
        <v>886</v>
      </c>
      <c r="I16" s="12" t="s">
        <v>868</v>
      </c>
      <c r="J16" s="28" t="s">
        <v>6</v>
      </c>
      <c r="K16" s="28" t="s">
        <v>6</v>
      </c>
      <c r="L16" s="28" t="s">
        <v>7</v>
      </c>
      <c r="M16" s="93" t="s">
        <v>745</v>
      </c>
      <c r="N16" s="28" t="s">
        <v>743</v>
      </c>
      <c r="O16" s="119" t="s">
        <v>1408</v>
      </c>
      <c r="P16" s="133"/>
      <c r="Q16"/>
      <c r="R16" s="4"/>
      <c r="S16" s="25"/>
      <c r="T16" s="5"/>
      <c r="U16" s="5"/>
    </row>
    <row r="17" spans="1:21" ht="50.1" customHeight="1" x14ac:dyDescent="0.2">
      <c r="A17" s="208"/>
      <c r="B17" s="140" t="s">
        <v>1137</v>
      </c>
      <c r="C17" s="189" t="s">
        <v>1141</v>
      </c>
      <c r="D17" s="179" t="s">
        <v>42</v>
      </c>
      <c r="E17" s="22">
        <f t="shared" si="0"/>
        <v>15</v>
      </c>
      <c r="F17" s="23" t="s">
        <v>41</v>
      </c>
      <c r="G17" s="11" t="s">
        <v>757</v>
      </c>
      <c r="H17" s="11" t="s">
        <v>41</v>
      </c>
      <c r="I17" s="11" t="s">
        <v>34</v>
      </c>
      <c r="J17" s="24" t="s">
        <v>6</v>
      </c>
      <c r="K17" s="24" t="s">
        <v>9</v>
      </c>
      <c r="L17" s="24" t="s">
        <v>1</v>
      </c>
      <c r="M17" s="53" t="s">
        <v>745</v>
      </c>
      <c r="N17" s="28"/>
      <c r="O17" s="98"/>
      <c r="P17"/>
      <c r="Q17"/>
      <c r="R17" s="4"/>
      <c r="S17" s="25"/>
    </row>
    <row r="18" spans="1:21" ht="50.1" customHeight="1" x14ac:dyDescent="0.2">
      <c r="A18" s="208"/>
      <c r="B18" s="141"/>
      <c r="C18" s="190"/>
      <c r="D18" s="197"/>
      <c r="E18" s="22">
        <f t="shared" si="0"/>
        <v>16</v>
      </c>
      <c r="F18" s="23" t="s">
        <v>30</v>
      </c>
      <c r="G18" s="11" t="s">
        <v>757</v>
      </c>
      <c r="H18" s="11" t="s">
        <v>30</v>
      </c>
      <c r="I18" s="11" t="s">
        <v>34</v>
      </c>
      <c r="J18" s="24" t="s">
        <v>6</v>
      </c>
      <c r="K18" s="24" t="s">
        <v>9</v>
      </c>
      <c r="L18" s="24" t="s">
        <v>1</v>
      </c>
      <c r="M18" s="53" t="s">
        <v>745</v>
      </c>
      <c r="N18" s="28"/>
      <c r="O18" s="98"/>
      <c r="P18"/>
      <c r="Q18"/>
      <c r="R18" s="4"/>
      <c r="S18" s="25"/>
    </row>
    <row r="19" spans="1:21" ht="50.1" customHeight="1" x14ac:dyDescent="0.2">
      <c r="A19" s="208"/>
      <c r="B19" s="141"/>
      <c r="C19" s="190"/>
      <c r="D19" s="11" t="s">
        <v>676</v>
      </c>
      <c r="E19" s="22">
        <f t="shared" si="0"/>
        <v>17</v>
      </c>
      <c r="F19" s="23" t="s">
        <v>31</v>
      </c>
      <c r="G19" s="11" t="s">
        <v>754</v>
      </c>
      <c r="H19" s="11" t="s">
        <v>31</v>
      </c>
      <c r="I19" s="11" t="s">
        <v>34</v>
      </c>
      <c r="J19" s="24" t="s">
        <v>1</v>
      </c>
      <c r="K19" s="24" t="s">
        <v>9</v>
      </c>
      <c r="L19" s="24" t="s">
        <v>1</v>
      </c>
      <c r="M19" s="53" t="s">
        <v>199</v>
      </c>
      <c r="N19" s="28"/>
      <c r="O19" s="98"/>
      <c r="P19"/>
      <c r="Q19"/>
      <c r="R19" s="4"/>
      <c r="S19" s="25"/>
    </row>
    <row r="20" spans="1:21" ht="50.1" customHeight="1" x14ac:dyDescent="0.2">
      <c r="A20" s="208"/>
      <c r="B20" s="142"/>
      <c r="C20" s="196"/>
      <c r="D20" s="12" t="s">
        <v>741</v>
      </c>
      <c r="E20" s="22">
        <f t="shared" si="0"/>
        <v>18</v>
      </c>
      <c r="F20" s="23" t="s">
        <v>723</v>
      </c>
      <c r="G20" s="11" t="s">
        <v>754</v>
      </c>
      <c r="H20" s="11" t="s">
        <v>724</v>
      </c>
      <c r="I20" s="11" t="s">
        <v>34</v>
      </c>
      <c r="J20" s="24" t="s">
        <v>6</v>
      </c>
      <c r="K20" s="24" t="s">
        <v>9</v>
      </c>
      <c r="L20" s="24" t="s">
        <v>1</v>
      </c>
      <c r="M20" s="53" t="s">
        <v>199</v>
      </c>
      <c r="N20" s="28"/>
      <c r="O20" s="98"/>
      <c r="P20"/>
      <c r="Q20"/>
      <c r="R20" s="4"/>
      <c r="S20" s="25"/>
      <c r="T20" s="5"/>
      <c r="U20" s="5"/>
    </row>
    <row r="21" spans="1:21" ht="50.1" customHeight="1" x14ac:dyDescent="0.2">
      <c r="A21" s="208"/>
      <c r="B21" s="140" t="s">
        <v>1138</v>
      </c>
      <c r="C21" s="181" t="s">
        <v>1142</v>
      </c>
      <c r="D21" s="134" t="s">
        <v>42</v>
      </c>
      <c r="E21" s="22">
        <f t="shared" si="0"/>
        <v>19</v>
      </c>
      <c r="F21" s="23" t="s">
        <v>41</v>
      </c>
      <c r="G21" s="11" t="s">
        <v>757</v>
      </c>
      <c r="H21" s="11" t="s">
        <v>1053</v>
      </c>
      <c r="I21" s="11" t="s">
        <v>34</v>
      </c>
      <c r="J21" s="24" t="s">
        <v>6</v>
      </c>
      <c r="K21" s="24" t="s">
        <v>9</v>
      </c>
      <c r="L21" s="24" t="s">
        <v>1</v>
      </c>
      <c r="M21" s="53" t="s">
        <v>745</v>
      </c>
      <c r="N21" s="28"/>
      <c r="O21" s="98"/>
      <c r="P21"/>
      <c r="Q21"/>
      <c r="R21" s="4"/>
      <c r="S21" s="25"/>
      <c r="T21" s="5"/>
      <c r="U21" s="5"/>
    </row>
    <row r="22" spans="1:21" ht="50.1" customHeight="1" x14ac:dyDescent="0.2">
      <c r="A22" s="208"/>
      <c r="B22" s="141"/>
      <c r="C22" s="182"/>
      <c r="D22" s="135"/>
      <c r="E22" s="22">
        <f t="shared" si="0"/>
        <v>20</v>
      </c>
      <c r="F22" s="23" t="s">
        <v>30</v>
      </c>
      <c r="G22" s="11" t="s">
        <v>757</v>
      </c>
      <c r="H22" s="11" t="s">
        <v>1054</v>
      </c>
      <c r="I22" s="11" t="s">
        <v>34</v>
      </c>
      <c r="J22" s="24" t="s">
        <v>6</v>
      </c>
      <c r="K22" s="24" t="s">
        <v>9</v>
      </c>
      <c r="L22" s="24" t="s">
        <v>1</v>
      </c>
      <c r="M22" s="53" t="s">
        <v>745</v>
      </c>
      <c r="N22" s="28"/>
      <c r="O22" s="98"/>
      <c r="P22"/>
      <c r="Q22"/>
      <c r="R22" s="4"/>
      <c r="S22" s="25"/>
      <c r="T22" s="5"/>
      <c r="U22" s="5"/>
    </row>
    <row r="23" spans="1:21" ht="50.1" customHeight="1" x14ac:dyDescent="0.2">
      <c r="A23" s="208"/>
      <c r="B23" s="142"/>
      <c r="C23" s="182"/>
      <c r="D23" s="10" t="s">
        <v>676</v>
      </c>
      <c r="E23" s="22">
        <f t="shared" si="0"/>
        <v>21</v>
      </c>
      <c r="F23" s="23" t="s">
        <v>31</v>
      </c>
      <c r="G23" s="11" t="s">
        <v>754</v>
      </c>
      <c r="H23" s="11" t="s">
        <v>31</v>
      </c>
      <c r="I23" s="11" t="s">
        <v>34</v>
      </c>
      <c r="J23" s="24" t="s">
        <v>1</v>
      </c>
      <c r="K23" s="24" t="s">
        <v>9</v>
      </c>
      <c r="L23" s="24" t="s">
        <v>1</v>
      </c>
      <c r="M23" s="53" t="s">
        <v>199</v>
      </c>
      <c r="N23" s="28"/>
      <c r="O23" s="98"/>
      <c r="P23"/>
      <c r="Q23"/>
      <c r="R23" s="4"/>
      <c r="S23" s="25"/>
      <c r="T23" s="5"/>
      <c r="U23" s="5"/>
    </row>
    <row r="24" spans="1:21" ht="50.1" customHeight="1" x14ac:dyDescent="0.2">
      <c r="A24" s="209"/>
      <c r="B24" s="87" t="s">
        <v>1139</v>
      </c>
      <c r="C24" s="8" t="s">
        <v>1143</v>
      </c>
      <c r="D24" s="10" t="s">
        <v>741</v>
      </c>
      <c r="E24" s="22">
        <f t="shared" si="0"/>
        <v>22</v>
      </c>
      <c r="F24" s="23" t="s">
        <v>723</v>
      </c>
      <c r="G24" s="11" t="s">
        <v>754</v>
      </c>
      <c r="H24" s="11" t="s">
        <v>724</v>
      </c>
      <c r="I24" s="11" t="s">
        <v>34</v>
      </c>
      <c r="J24" s="24" t="s">
        <v>6</v>
      </c>
      <c r="K24" s="24" t="s">
        <v>9</v>
      </c>
      <c r="L24" s="24" t="s">
        <v>1</v>
      </c>
      <c r="M24" s="53" t="s">
        <v>199</v>
      </c>
      <c r="N24" s="28"/>
      <c r="O24" s="98"/>
      <c r="P24"/>
      <c r="Q24"/>
      <c r="R24" s="4"/>
      <c r="S24" s="25"/>
      <c r="T24" s="29"/>
      <c r="U24" s="29"/>
    </row>
    <row r="25" spans="1:21" ht="49.5" customHeight="1" x14ac:dyDescent="0.2">
      <c r="A25" s="3" t="s">
        <v>12</v>
      </c>
      <c r="B25" s="19" t="s">
        <v>1145</v>
      </c>
      <c r="C25" s="2" t="s">
        <v>1146</v>
      </c>
      <c r="D25" s="1" t="s">
        <v>1147</v>
      </c>
      <c r="E25" s="3" t="s">
        <v>0</v>
      </c>
      <c r="F25" s="1" t="s">
        <v>17</v>
      </c>
      <c r="G25" s="1" t="s">
        <v>18</v>
      </c>
      <c r="H25" s="1" t="s">
        <v>1148</v>
      </c>
      <c r="I25" s="1" t="s">
        <v>1513</v>
      </c>
      <c r="J25" s="3" t="s">
        <v>2</v>
      </c>
      <c r="K25" s="3" t="s">
        <v>4</v>
      </c>
      <c r="L25" s="3" t="s">
        <v>5</v>
      </c>
      <c r="M25" s="94" t="s">
        <v>3</v>
      </c>
      <c r="N25" s="92" t="s">
        <v>1406</v>
      </c>
      <c r="O25" s="92" t="s">
        <v>1407</v>
      </c>
      <c r="P25"/>
      <c r="Q25"/>
      <c r="R25" s="4"/>
      <c r="S25" s="4"/>
      <c r="T25" s="5"/>
      <c r="U25" s="5"/>
    </row>
    <row r="26" spans="1:21" ht="50.1" customHeight="1" x14ac:dyDescent="0.2">
      <c r="A26" s="161" t="s">
        <v>1156</v>
      </c>
      <c r="B26" s="140" t="s">
        <v>1149</v>
      </c>
      <c r="C26" s="137" t="s">
        <v>1157</v>
      </c>
      <c r="D26" s="134" t="s">
        <v>44</v>
      </c>
      <c r="E26" s="22">
        <f>ROW()-3</f>
        <v>23</v>
      </c>
      <c r="F26" s="23" t="s">
        <v>44</v>
      </c>
      <c r="G26" s="11" t="s">
        <v>755</v>
      </c>
      <c r="H26" s="11" t="s">
        <v>884</v>
      </c>
      <c r="I26" s="11" t="s">
        <v>34</v>
      </c>
      <c r="J26" s="24" t="s">
        <v>7</v>
      </c>
      <c r="K26" s="24" t="s">
        <v>9</v>
      </c>
      <c r="L26" s="24" t="s">
        <v>1</v>
      </c>
      <c r="M26" s="53" t="s">
        <v>745</v>
      </c>
      <c r="N26" s="28" t="s">
        <v>744</v>
      </c>
      <c r="O26" s="98"/>
      <c r="P26"/>
      <c r="Q26"/>
      <c r="R26" s="4"/>
      <c r="S26" s="25"/>
      <c r="T26" s="5"/>
      <c r="U26" s="5"/>
    </row>
    <row r="27" spans="1:21" ht="50.1" customHeight="1" x14ac:dyDescent="0.2">
      <c r="A27" s="162"/>
      <c r="B27" s="142"/>
      <c r="C27" s="138"/>
      <c r="D27" s="135"/>
      <c r="E27" s="22">
        <f t="shared" ref="E27:E51" si="1">ROW()-3</f>
        <v>24</v>
      </c>
      <c r="F27" s="23" t="s">
        <v>45</v>
      </c>
      <c r="G27" s="11" t="s">
        <v>754</v>
      </c>
      <c r="H27" s="11" t="s">
        <v>872</v>
      </c>
      <c r="I27" s="11" t="s">
        <v>34</v>
      </c>
      <c r="J27" s="24" t="s">
        <v>6</v>
      </c>
      <c r="K27" s="24" t="s">
        <v>9</v>
      </c>
      <c r="L27" s="24" t="s">
        <v>1</v>
      </c>
      <c r="M27" s="53" t="s">
        <v>745</v>
      </c>
      <c r="N27" s="28"/>
      <c r="O27" s="98"/>
      <c r="P27"/>
      <c r="Q27"/>
      <c r="R27" s="4"/>
      <c r="S27" s="25"/>
      <c r="T27" s="5"/>
      <c r="U27" s="5"/>
    </row>
    <row r="28" spans="1:21" ht="50.1" customHeight="1" x14ac:dyDescent="0.2">
      <c r="A28" s="162"/>
      <c r="B28" s="140" t="s">
        <v>1150</v>
      </c>
      <c r="C28" s="143" t="s">
        <v>1158</v>
      </c>
      <c r="D28" s="134" t="s">
        <v>46</v>
      </c>
      <c r="E28" s="22">
        <f t="shared" si="1"/>
        <v>25</v>
      </c>
      <c r="F28" s="23" t="s">
        <v>47</v>
      </c>
      <c r="G28" s="11" t="s">
        <v>754</v>
      </c>
      <c r="H28" s="11" t="s">
        <v>47</v>
      </c>
      <c r="I28" s="11" t="s">
        <v>34</v>
      </c>
      <c r="J28" s="24" t="s">
        <v>6</v>
      </c>
      <c r="K28" s="24" t="s">
        <v>9</v>
      </c>
      <c r="L28" s="24" t="s">
        <v>1</v>
      </c>
      <c r="M28" s="53" t="s">
        <v>745</v>
      </c>
      <c r="N28" s="28"/>
      <c r="O28" s="98"/>
      <c r="P28"/>
      <c r="Q28"/>
      <c r="R28" s="4"/>
      <c r="S28" s="25"/>
      <c r="T28" s="5"/>
      <c r="U28" s="5"/>
    </row>
    <row r="29" spans="1:21" ht="50.1" customHeight="1" x14ac:dyDescent="0.2">
      <c r="A29" s="162"/>
      <c r="B29" s="141"/>
      <c r="C29" s="144"/>
      <c r="D29" s="135"/>
      <c r="E29" s="22">
        <f t="shared" si="1"/>
        <v>26</v>
      </c>
      <c r="F29" s="23" t="s">
        <v>873</v>
      </c>
      <c r="G29" s="11" t="s">
        <v>755</v>
      </c>
      <c r="H29" s="11" t="s">
        <v>873</v>
      </c>
      <c r="I29" s="11" t="s">
        <v>34</v>
      </c>
      <c r="J29" s="24" t="s">
        <v>6</v>
      </c>
      <c r="K29" s="24" t="s">
        <v>9</v>
      </c>
      <c r="L29" s="24" t="s">
        <v>1</v>
      </c>
      <c r="M29" s="53" t="s">
        <v>745</v>
      </c>
      <c r="N29" s="28"/>
      <c r="O29" s="98"/>
      <c r="P29"/>
      <c r="Q29"/>
      <c r="R29" s="4"/>
      <c r="S29" s="25"/>
      <c r="T29" s="5"/>
      <c r="U29" s="5"/>
    </row>
    <row r="30" spans="1:21" ht="50.1" customHeight="1" x14ac:dyDescent="0.2">
      <c r="A30" s="162"/>
      <c r="B30" s="141"/>
      <c r="C30" s="144"/>
      <c r="D30" s="135"/>
      <c r="E30" s="22">
        <f t="shared" si="1"/>
        <v>27</v>
      </c>
      <c r="F30" s="23" t="s">
        <v>44</v>
      </c>
      <c r="G30" s="11" t="s">
        <v>755</v>
      </c>
      <c r="H30" s="11" t="s">
        <v>884</v>
      </c>
      <c r="I30" s="11" t="s">
        <v>34</v>
      </c>
      <c r="J30" s="24" t="s">
        <v>7</v>
      </c>
      <c r="K30" s="24" t="s">
        <v>9</v>
      </c>
      <c r="L30" s="24" t="s">
        <v>1</v>
      </c>
      <c r="M30" s="53" t="s">
        <v>745</v>
      </c>
      <c r="N30" s="28" t="s">
        <v>744</v>
      </c>
      <c r="O30" s="98"/>
      <c r="P30"/>
      <c r="Q30"/>
      <c r="R30" s="4"/>
      <c r="S30" s="25"/>
      <c r="T30" s="5"/>
      <c r="U30" s="5"/>
    </row>
    <row r="31" spans="1:21" s="31" customFormat="1" ht="50.1" customHeight="1" x14ac:dyDescent="0.2">
      <c r="A31" s="162"/>
      <c r="B31" s="142"/>
      <c r="C31" s="145"/>
      <c r="D31" s="136"/>
      <c r="E31" s="22">
        <f t="shared" si="1"/>
        <v>28</v>
      </c>
      <c r="F31" s="23" t="s">
        <v>825</v>
      </c>
      <c r="G31" s="11" t="s">
        <v>20</v>
      </c>
      <c r="H31" s="11" t="s">
        <v>874</v>
      </c>
      <c r="I31" s="11" t="s">
        <v>34</v>
      </c>
      <c r="J31" s="24" t="s">
        <v>7</v>
      </c>
      <c r="K31" s="24" t="s">
        <v>9</v>
      </c>
      <c r="L31" s="24" t="s">
        <v>1</v>
      </c>
      <c r="M31" s="53" t="s">
        <v>745</v>
      </c>
      <c r="N31" s="28" t="s">
        <v>744</v>
      </c>
      <c r="O31" s="98" t="s">
        <v>1</v>
      </c>
      <c r="P31"/>
      <c r="Q31"/>
      <c r="R31" s="4"/>
      <c r="S31" s="25"/>
      <c r="T31" s="30"/>
      <c r="U31" s="30"/>
    </row>
    <row r="32" spans="1:21" ht="50.1" customHeight="1" x14ac:dyDescent="0.2">
      <c r="A32" s="162"/>
      <c r="B32" s="140" t="s">
        <v>1151</v>
      </c>
      <c r="C32" s="184" t="s">
        <v>1159</v>
      </c>
      <c r="D32" s="179" t="s">
        <v>48</v>
      </c>
      <c r="E32" s="22">
        <f t="shared" si="1"/>
        <v>29</v>
      </c>
      <c r="F32" s="23" t="s">
        <v>49</v>
      </c>
      <c r="G32" s="11" t="s">
        <v>34</v>
      </c>
      <c r="H32" s="11" t="s">
        <v>876</v>
      </c>
      <c r="I32" s="11" t="s">
        <v>34</v>
      </c>
      <c r="J32" s="24" t="s">
        <v>7</v>
      </c>
      <c r="K32" s="24" t="s">
        <v>9</v>
      </c>
      <c r="L32" s="24" t="s">
        <v>1</v>
      </c>
      <c r="M32" s="53" t="s">
        <v>745</v>
      </c>
      <c r="N32" s="28" t="s">
        <v>744</v>
      </c>
      <c r="O32" s="98"/>
      <c r="P32"/>
      <c r="Q32"/>
      <c r="R32" s="4"/>
      <c r="S32" s="25"/>
      <c r="T32" s="5"/>
      <c r="U32" s="5"/>
    </row>
    <row r="33" spans="1:21" ht="50.1" customHeight="1" x14ac:dyDescent="0.2">
      <c r="A33" s="162"/>
      <c r="B33" s="141"/>
      <c r="C33" s="185"/>
      <c r="D33" s="180"/>
      <c r="E33" s="22">
        <f t="shared" si="1"/>
        <v>30</v>
      </c>
      <c r="F33" s="23" t="s">
        <v>50</v>
      </c>
      <c r="G33" s="11" t="s">
        <v>34</v>
      </c>
      <c r="H33" s="11" t="s">
        <v>875</v>
      </c>
      <c r="I33" s="11" t="s">
        <v>34</v>
      </c>
      <c r="J33" s="24" t="s">
        <v>7</v>
      </c>
      <c r="K33" s="24" t="s">
        <v>9</v>
      </c>
      <c r="L33" s="24" t="s">
        <v>1</v>
      </c>
      <c r="M33" s="53" t="s">
        <v>745</v>
      </c>
      <c r="N33" s="28" t="s">
        <v>744</v>
      </c>
      <c r="O33" s="98"/>
      <c r="P33"/>
      <c r="Q33"/>
      <c r="R33" s="4"/>
      <c r="S33" s="25"/>
      <c r="T33" s="5"/>
      <c r="U33" s="30"/>
    </row>
    <row r="34" spans="1:21" ht="50.1" customHeight="1" x14ac:dyDescent="0.2">
      <c r="A34" s="162"/>
      <c r="B34" s="140" t="s">
        <v>1152</v>
      </c>
      <c r="C34" s="153" t="s">
        <v>1160</v>
      </c>
      <c r="D34" s="134" t="s">
        <v>51</v>
      </c>
      <c r="E34" s="22">
        <f t="shared" si="1"/>
        <v>31</v>
      </c>
      <c r="F34" s="23" t="s">
        <v>52</v>
      </c>
      <c r="G34" s="11" t="s">
        <v>754</v>
      </c>
      <c r="H34" s="11" t="s">
        <v>52</v>
      </c>
      <c r="I34" s="11" t="s">
        <v>34</v>
      </c>
      <c r="J34" s="24" t="s">
        <v>6</v>
      </c>
      <c r="K34" s="24" t="s">
        <v>9</v>
      </c>
      <c r="L34" s="24" t="s">
        <v>1</v>
      </c>
      <c r="M34" s="53" t="s">
        <v>745</v>
      </c>
      <c r="N34" s="28"/>
      <c r="O34" s="98"/>
      <c r="P34"/>
      <c r="Q34"/>
      <c r="R34" s="4"/>
      <c r="S34" s="25"/>
      <c r="T34" s="5"/>
      <c r="U34" s="5"/>
    </row>
    <row r="35" spans="1:21" ht="50.1" customHeight="1" x14ac:dyDescent="0.2">
      <c r="A35" s="162"/>
      <c r="B35" s="141"/>
      <c r="C35" s="154"/>
      <c r="D35" s="135"/>
      <c r="E35" s="22">
        <f t="shared" si="1"/>
        <v>32</v>
      </c>
      <c r="F35" s="23" t="s">
        <v>53</v>
      </c>
      <c r="G35" s="11" t="s">
        <v>754</v>
      </c>
      <c r="H35" s="11" t="s">
        <v>877</v>
      </c>
      <c r="I35" s="11" t="s">
        <v>34</v>
      </c>
      <c r="J35" s="24" t="s">
        <v>6</v>
      </c>
      <c r="K35" s="24" t="s">
        <v>9</v>
      </c>
      <c r="L35" s="24" t="s">
        <v>1</v>
      </c>
      <c r="M35" s="53" t="s">
        <v>745</v>
      </c>
      <c r="N35" s="28"/>
      <c r="O35" s="98"/>
      <c r="P35"/>
      <c r="Q35"/>
      <c r="R35" s="4"/>
      <c r="S35" s="25"/>
      <c r="T35" s="5"/>
      <c r="U35" s="5"/>
    </row>
    <row r="36" spans="1:21" ht="50.1" customHeight="1" x14ac:dyDescent="0.2">
      <c r="A36" s="162"/>
      <c r="B36" s="141"/>
      <c r="C36" s="154"/>
      <c r="D36" s="135"/>
      <c r="E36" s="22">
        <f t="shared" si="1"/>
        <v>33</v>
      </c>
      <c r="F36" s="23" t="s">
        <v>52</v>
      </c>
      <c r="G36" s="11" t="s">
        <v>754</v>
      </c>
      <c r="H36" s="11" t="s">
        <v>52</v>
      </c>
      <c r="I36" s="11" t="s">
        <v>34</v>
      </c>
      <c r="J36" s="24" t="s">
        <v>6</v>
      </c>
      <c r="K36" s="24" t="s">
        <v>9</v>
      </c>
      <c r="L36" s="24" t="s">
        <v>1</v>
      </c>
      <c r="M36" s="53" t="s">
        <v>745</v>
      </c>
      <c r="N36" s="28"/>
      <c r="O36" s="98"/>
      <c r="P36"/>
      <c r="Q36"/>
      <c r="R36" s="4"/>
      <c r="S36" s="25"/>
      <c r="T36" s="5"/>
      <c r="U36" s="5"/>
    </row>
    <row r="37" spans="1:21" ht="50.1" customHeight="1" x14ac:dyDescent="0.2">
      <c r="A37" s="162"/>
      <c r="B37" s="141"/>
      <c r="C37" s="154"/>
      <c r="D37" s="135"/>
      <c r="E37" s="22">
        <f t="shared" si="1"/>
        <v>34</v>
      </c>
      <c r="F37" s="23" t="s">
        <v>54</v>
      </c>
      <c r="G37" s="11" t="s">
        <v>55</v>
      </c>
      <c r="H37" s="11" t="s">
        <v>54</v>
      </c>
      <c r="I37" s="11" t="s">
        <v>34</v>
      </c>
      <c r="J37" s="24" t="s">
        <v>6</v>
      </c>
      <c r="K37" s="24" t="s">
        <v>9</v>
      </c>
      <c r="L37" s="24" t="s">
        <v>1</v>
      </c>
      <c r="M37" s="53" t="s">
        <v>745</v>
      </c>
      <c r="N37" s="28"/>
      <c r="O37" s="98"/>
      <c r="P37"/>
      <c r="Q37"/>
      <c r="R37" s="4"/>
      <c r="S37" s="25"/>
      <c r="T37" s="5"/>
      <c r="U37" s="5"/>
    </row>
    <row r="38" spans="1:21" ht="50.1" customHeight="1" x14ac:dyDescent="0.2">
      <c r="A38" s="162"/>
      <c r="B38" s="141"/>
      <c r="C38" s="154"/>
      <c r="D38" s="135"/>
      <c r="E38" s="22">
        <f t="shared" si="1"/>
        <v>35</v>
      </c>
      <c r="F38" s="23" t="s">
        <v>56</v>
      </c>
      <c r="G38" s="11" t="s">
        <v>34</v>
      </c>
      <c r="H38" s="11" t="s">
        <v>881</v>
      </c>
      <c r="I38" s="11" t="s">
        <v>101</v>
      </c>
      <c r="J38" s="24" t="s">
        <v>6</v>
      </c>
      <c r="K38" s="24" t="s">
        <v>6</v>
      </c>
      <c r="L38" s="24" t="s">
        <v>7</v>
      </c>
      <c r="M38" s="53" t="s">
        <v>745</v>
      </c>
      <c r="N38" s="28" t="s">
        <v>743</v>
      </c>
      <c r="O38" s="98"/>
      <c r="P38"/>
      <c r="Q38"/>
      <c r="R38" s="4"/>
      <c r="S38" s="25"/>
      <c r="T38" s="5"/>
      <c r="U38" s="5"/>
    </row>
    <row r="39" spans="1:21" ht="50.1" customHeight="1" x14ac:dyDescent="0.2">
      <c r="A39" s="162"/>
      <c r="B39" s="141"/>
      <c r="C39" s="154"/>
      <c r="D39" s="135"/>
      <c r="E39" s="22">
        <f t="shared" si="1"/>
        <v>36</v>
      </c>
      <c r="F39" s="23" t="s">
        <v>57</v>
      </c>
      <c r="G39" s="11" t="s">
        <v>34</v>
      </c>
      <c r="H39" s="11" t="s">
        <v>880</v>
      </c>
      <c r="I39" s="11" t="s">
        <v>34</v>
      </c>
      <c r="J39" s="24" t="s">
        <v>6</v>
      </c>
      <c r="K39" s="24" t="s">
        <v>9</v>
      </c>
      <c r="L39" s="24" t="s">
        <v>1</v>
      </c>
      <c r="M39" s="53" t="s">
        <v>745</v>
      </c>
      <c r="N39" s="28"/>
      <c r="O39" s="98"/>
      <c r="P39"/>
      <c r="Q39"/>
      <c r="R39" s="4"/>
      <c r="S39" s="25"/>
      <c r="T39" s="5"/>
      <c r="U39" s="30"/>
    </row>
    <row r="40" spans="1:21" ht="50.1" customHeight="1" x14ac:dyDescent="0.2">
      <c r="A40" s="162"/>
      <c r="B40" s="141"/>
      <c r="C40" s="154"/>
      <c r="D40" s="135"/>
      <c r="E40" s="22">
        <f t="shared" si="1"/>
        <v>37</v>
      </c>
      <c r="F40" s="23" t="s">
        <v>58</v>
      </c>
      <c r="G40" s="11" t="s">
        <v>34</v>
      </c>
      <c r="H40" s="11" t="s">
        <v>879</v>
      </c>
      <c r="I40" s="11" t="s">
        <v>34</v>
      </c>
      <c r="J40" s="24" t="s">
        <v>6</v>
      </c>
      <c r="K40" s="24" t="s">
        <v>9</v>
      </c>
      <c r="L40" s="24" t="s">
        <v>1</v>
      </c>
      <c r="M40" s="53" t="s">
        <v>745</v>
      </c>
      <c r="N40" s="28"/>
      <c r="O40" s="98"/>
      <c r="P40"/>
      <c r="Q40"/>
      <c r="R40" s="4"/>
      <c r="S40" s="25"/>
      <c r="T40" s="5"/>
      <c r="U40" s="30"/>
    </row>
    <row r="41" spans="1:21" ht="50.1" customHeight="1" x14ac:dyDescent="0.2">
      <c r="A41" s="162"/>
      <c r="B41" s="141"/>
      <c r="C41" s="154"/>
      <c r="D41" s="10" t="s">
        <v>59</v>
      </c>
      <c r="E41" s="22">
        <f t="shared" si="1"/>
        <v>38</v>
      </c>
      <c r="F41" s="23" t="s">
        <v>60</v>
      </c>
      <c r="G41" s="11" t="s">
        <v>55</v>
      </c>
      <c r="H41" s="11" t="s">
        <v>60</v>
      </c>
      <c r="I41" s="11" t="s">
        <v>34</v>
      </c>
      <c r="J41" s="24" t="s">
        <v>6</v>
      </c>
      <c r="K41" s="24" t="s">
        <v>9</v>
      </c>
      <c r="L41" s="24" t="s">
        <v>1</v>
      </c>
      <c r="M41" s="53" t="s">
        <v>8</v>
      </c>
      <c r="N41" s="28"/>
      <c r="O41" s="98"/>
      <c r="P41"/>
      <c r="Q41"/>
      <c r="R41" s="4"/>
      <c r="S41" s="25"/>
      <c r="T41" s="5"/>
      <c r="U41" s="5"/>
    </row>
    <row r="42" spans="1:21" ht="50.1" customHeight="1" x14ac:dyDescent="0.2">
      <c r="A42" s="162"/>
      <c r="B42" s="142"/>
      <c r="C42" s="154"/>
      <c r="D42" s="10" t="s">
        <v>61</v>
      </c>
      <c r="E42" s="22">
        <f t="shared" si="1"/>
        <v>39</v>
      </c>
      <c r="F42" s="32" t="s">
        <v>62</v>
      </c>
      <c r="G42" s="11" t="s">
        <v>29</v>
      </c>
      <c r="H42" s="11" t="s">
        <v>62</v>
      </c>
      <c r="I42" s="11" t="s">
        <v>34</v>
      </c>
      <c r="J42" s="24" t="s">
        <v>6</v>
      </c>
      <c r="K42" s="24" t="s">
        <v>9</v>
      </c>
      <c r="L42" s="24" t="s">
        <v>1</v>
      </c>
      <c r="M42" s="53" t="s">
        <v>745</v>
      </c>
      <c r="N42" s="28"/>
      <c r="O42" s="98"/>
      <c r="P42"/>
      <c r="Q42"/>
      <c r="R42" s="4"/>
      <c r="S42" s="25"/>
      <c r="T42" s="5"/>
      <c r="U42" s="5"/>
    </row>
    <row r="43" spans="1:21" ht="50.1" customHeight="1" x14ac:dyDescent="0.2">
      <c r="A43" s="162"/>
      <c r="B43" s="140" t="s">
        <v>1153</v>
      </c>
      <c r="C43" s="153" t="s">
        <v>1161</v>
      </c>
      <c r="D43" s="176" t="s">
        <v>63</v>
      </c>
      <c r="E43" s="22">
        <f t="shared" si="1"/>
        <v>40</v>
      </c>
      <c r="F43" s="33" t="s">
        <v>64</v>
      </c>
      <c r="G43" s="11" t="s">
        <v>65</v>
      </c>
      <c r="H43" s="34" t="s">
        <v>64</v>
      </c>
      <c r="I43" s="11" t="s">
        <v>34</v>
      </c>
      <c r="J43" s="35" t="s">
        <v>6</v>
      </c>
      <c r="K43" s="24" t="s">
        <v>9</v>
      </c>
      <c r="L43" s="35" t="s">
        <v>1</v>
      </c>
      <c r="M43" s="53" t="s">
        <v>745</v>
      </c>
      <c r="N43" s="28"/>
      <c r="O43" s="98"/>
      <c r="P43"/>
      <c r="Q43"/>
      <c r="R43" s="4"/>
      <c r="S43" s="25"/>
      <c r="T43" s="5"/>
      <c r="U43" s="5"/>
    </row>
    <row r="44" spans="1:21" ht="50.1" customHeight="1" x14ac:dyDescent="0.2">
      <c r="A44" s="162"/>
      <c r="B44" s="142"/>
      <c r="C44" s="154"/>
      <c r="D44" s="177"/>
      <c r="E44" s="22">
        <f t="shared" si="1"/>
        <v>41</v>
      </c>
      <c r="F44" s="33" t="s">
        <v>66</v>
      </c>
      <c r="G44" s="11" t="s">
        <v>771</v>
      </c>
      <c r="H44" s="11" t="s">
        <v>882</v>
      </c>
      <c r="I44" s="34" t="s">
        <v>34</v>
      </c>
      <c r="J44" s="24" t="s">
        <v>7</v>
      </c>
      <c r="K44" s="24" t="s">
        <v>9</v>
      </c>
      <c r="L44" s="24" t="s">
        <v>1</v>
      </c>
      <c r="M44" s="53" t="s">
        <v>745</v>
      </c>
      <c r="N44" s="28" t="s">
        <v>744</v>
      </c>
      <c r="O44" s="116" t="s">
        <v>1492</v>
      </c>
      <c r="P44"/>
      <c r="Q44"/>
      <c r="R44" s="4"/>
      <c r="S44" s="25"/>
      <c r="T44" s="5"/>
      <c r="U44" s="30"/>
    </row>
    <row r="45" spans="1:21" ht="50.1" customHeight="1" x14ac:dyDescent="0.2">
      <c r="A45" s="162"/>
      <c r="B45" s="140" t="s">
        <v>1154</v>
      </c>
      <c r="C45" s="153" t="s">
        <v>1162</v>
      </c>
      <c r="D45" s="13" t="s">
        <v>67</v>
      </c>
      <c r="E45" s="22">
        <f t="shared" si="1"/>
        <v>42</v>
      </c>
      <c r="F45" s="33" t="s">
        <v>66</v>
      </c>
      <c r="G45" s="11" t="s">
        <v>771</v>
      </c>
      <c r="H45" s="11" t="s">
        <v>1528</v>
      </c>
      <c r="I45" s="11" t="s">
        <v>34</v>
      </c>
      <c r="J45" s="36" t="s">
        <v>7</v>
      </c>
      <c r="K45" s="35" t="s">
        <v>9</v>
      </c>
      <c r="L45" s="24" t="s">
        <v>1</v>
      </c>
      <c r="M45" s="53" t="s">
        <v>745</v>
      </c>
      <c r="N45" s="28" t="s">
        <v>744</v>
      </c>
      <c r="O45" s="120" t="s">
        <v>1</v>
      </c>
      <c r="P45"/>
      <c r="Q45"/>
      <c r="R45" s="4"/>
      <c r="S45" s="25"/>
      <c r="T45" s="5"/>
      <c r="U45" s="30"/>
    </row>
    <row r="46" spans="1:21" ht="50.1" customHeight="1" x14ac:dyDescent="0.2">
      <c r="A46" s="162"/>
      <c r="B46" s="141"/>
      <c r="C46" s="154"/>
      <c r="D46" s="13" t="s">
        <v>70</v>
      </c>
      <c r="E46" s="22">
        <f t="shared" si="1"/>
        <v>43</v>
      </c>
      <c r="F46" s="23" t="s">
        <v>70</v>
      </c>
      <c r="G46" s="37" t="s">
        <v>71</v>
      </c>
      <c r="H46" s="38" t="s">
        <v>1511</v>
      </c>
      <c r="I46" s="34" t="s">
        <v>72</v>
      </c>
      <c r="J46" s="24" t="s">
        <v>7</v>
      </c>
      <c r="K46" s="35" t="s">
        <v>6</v>
      </c>
      <c r="L46" s="24" t="s">
        <v>7</v>
      </c>
      <c r="M46" s="53" t="s">
        <v>745</v>
      </c>
      <c r="N46" s="28" t="s">
        <v>743</v>
      </c>
      <c r="O46" s="120" t="s">
        <v>1</v>
      </c>
      <c r="P46"/>
      <c r="Q46"/>
      <c r="R46" s="4"/>
      <c r="S46" s="25"/>
      <c r="T46" s="5"/>
      <c r="U46" s="5"/>
    </row>
    <row r="47" spans="1:21" ht="50.1" customHeight="1" x14ac:dyDescent="0.2">
      <c r="A47" s="162"/>
      <c r="B47" s="141"/>
      <c r="C47" s="154"/>
      <c r="D47" s="176" t="s">
        <v>73</v>
      </c>
      <c r="E47" s="22">
        <f t="shared" si="1"/>
        <v>44</v>
      </c>
      <c r="F47" s="23" t="s">
        <v>246</v>
      </c>
      <c r="G47" s="11" t="s">
        <v>247</v>
      </c>
      <c r="H47" s="38" t="s">
        <v>883</v>
      </c>
      <c r="I47" s="11" t="s">
        <v>34</v>
      </c>
      <c r="J47" s="24" t="s">
        <v>7</v>
      </c>
      <c r="K47" s="35" t="s">
        <v>9</v>
      </c>
      <c r="L47" s="24" t="s">
        <v>1</v>
      </c>
      <c r="M47" s="53" t="s">
        <v>745</v>
      </c>
      <c r="N47" s="28" t="s">
        <v>744</v>
      </c>
      <c r="O47" s="98"/>
      <c r="P47"/>
      <c r="Q47"/>
      <c r="R47" s="4"/>
      <c r="S47" s="25"/>
      <c r="T47" s="5"/>
      <c r="U47" s="5"/>
    </row>
    <row r="48" spans="1:21" ht="50.1" customHeight="1" x14ac:dyDescent="0.2">
      <c r="A48" s="162"/>
      <c r="B48" s="141"/>
      <c r="C48" s="154"/>
      <c r="D48" s="177"/>
      <c r="E48" s="22">
        <f t="shared" si="1"/>
        <v>45</v>
      </c>
      <c r="F48" s="23" t="s">
        <v>74</v>
      </c>
      <c r="G48" s="39" t="s">
        <v>55</v>
      </c>
      <c r="H48" s="38" t="s">
        <v>75</v>
      </c>
      <c r="I48" s="11" t="s">
        <v>34</v>
      </c>
      <c r="J48" s="24" t="s">
        <v>6</v>
      </c>
      <c r="K48" s="35" t="s">
        <v>9</v>
      </c>
      <c r="L48" s="24" t="s">
        <v>1</v>
      </c>
      <c r="M48" s="53" t="s">
        <v>745</v>
      </c>
      <c r="N48" s="28"/>
      <c r="O48" s="98"/>
      <c r="P48"/>
      <c r="Q48"/>
      <c r="R48" s="4"/>
      <c r="S48" s="25"/>
      <c r="T48" s="5"/>
      <c r="U48" s="5"/>
    </row>
    <row r="49" spans="1:21" ht="50.1" customHeight="1" x14ac:dyDescent="0.2">
      <c r="A49" s="162"/>
      <c r="B49" s="142"/>
      <c r="C49" s="154"/>
      <c r="D49" s="177"/>
      <c r="E49" s="22">
        <f t="shared" si="1"/>
        <v>46</v>
      </c>
      <c r="F49" s="23" t="s">
        <v>76</v>
      </c>
      <c r="G49" s="39" t="s">
        <v>55</v>
      </c>
      <c r="H49" s="38" t="s">
        <v>76</v>
      </c>
      <c r="I49" s="40" t="s">
        <v>34</v>
      </c>
      <c r="J49" s="24" t="s">
        <v>6</v>
      </c>
      <c r="K49" s="35" t="s">
        <v>9</v>
      </c>
      <c r="L49" s="24" t="s">
        <v>1</v>
      </c>
      <c r="M49" s="53" t="s">
        <v>745</v>
      </c>
      <c r="N49" s="28"/>
      <c r="O49" s="98"/>
      <c r="P49"/>
      <c r="Q49"/>
      <c r="R49" s="4"/>
      <c r="S49" s="25"/>
      <c r="T49" s="5"/>
      <c r="U49" s="5"/>
    </row>
    <row r="50" spans="1:21" ht="50.1" customHeight="1" x14ac:dyDescent="0.2">
      <c r="A50" s="162"/>
      <c r="B50" s="140" t="s">
        <v>1155</v>
      </c>
      <c r="C50" s="153" t="s">
        <v>1163</v>
      </c>
      <c r="D50" s="134" t="s">
        <v>77</v>
      </c>
      <c r="E50" s="22">
        <f t="shared" si="1"/>
        <v>47</v>
      </c>
      <c r="F50" s="41" t="s">
        <v>78</v>
      </c>
      <c r="G50" s="11" t="s">
        <v>754</v>
      </c>
      <c r="H50" s="39" t="s">
        <v>79</v>
      </c>
      <c r="I50" s="11" t="s">
        <v>34</v>
      </c>
      <c r="J50" s="35" t="s">
        <v>6</v>
      </c>
      <c r="K50" s="24" t="s">
        <v>9</v>
      </c>
      <c r="L50" s="35" t="s">
        <v>1</v>
      </c>
      <c r="M50" s="53" t="s">
        <v>745</v>
      </c>
      <c r="N50" s="28"/>
      <c r="O50" s="98"/>
      <c r="P50"/>
      <c r="Q50"/>
      <c r="R50" s="4"/>
      <c r="S50" s="25"/>
      <c r="T50" s="5"/>
      <c r="U50" s="5"/>
    </row>
    <row r="51" spans="1:21" ht="50.1" customHeight="1" x14ac:dyDescent="0.2">
      <c r="A51" s="163"/>
      <c r="B51" s="142"/>
      <c r="C51" s="154"/>
      <c r="D51" s="135"/>
      <c r="E51" s="22">
        <f t="shared" si="1"/>
        <v>48</v>
      </c>
      <c r="F51" s="42" t="s">
        <v>80</v>
      </c>
      <c r="G51" s="43" t="s">
        <v>754</v>
      </c>
      <c r="H51" s="40" t="s">
        <v>81</v>
      </c>
      <c r="I51" s="43" t="s">
        <v>34</v>
      </c>
      <c r="J51" s="44" t="s">
        <v>6</v>
      </c>
      <c r="K51" s="45" t="s">
        <v>9</v>
      </c>
      <c r="L51" s="46" t="s">
        <v>1</v>
      </c>
      <c r="M51" s="53" t="s">
        <v>745</v>
      </c>
      <c r="N51" s="28"/>
      <c r="O51" s="98"/>
      <c r="P51"/>
      <c r="Q51"/>
      <c r="R51" s="4"/>
      <c r="S51" s="25"/>
      <c r="T51" s="29"/>
      <c r="U51" s="29"/>
    </row>
    <row r="52" spans="1:21" ht="50.1" customHeight="1" x14ac:dyDescent="0.2">
      <c r="A52" s="3" t="s">
        <v>12</v>
      </c>
      <c r="B52" s="19" t="s">
        <v>1145</v>
      </c>
      <c r="C52" s="2" t="s">
        <v>1146</v>
      </c>
      <c r="D52" s="1" t="s">
        <v>1147</v>
      </c>
      <c r="E52" s="3" t="s">
        <v>0</v>
      </c>
      <c r="F52" s="1" t="s">
        <v>17</v>
      </c>
      <c r="G52" s="1" t="s">
        <v>18</v>
      </c>
      <c r="H52" s="1" t="s">
        <v>1148</v>
      </c>
      <c r="I52" s="1" t="s">
        <v>1513</v>
      </c>
      <c r="J52" s="3" t="s">
        <v>2</v>
      </c>
      <c r="K52" s="3" t="s">
        <v>4</v>
      </c>
      <c r="L52" s="3" t="s">
        <v>5</v>
      </c>
      <c r="M52" s="94" t="s">
        <v>3</v>
      </c>
      <c r="N52" s="92" t="s">
        <v>1406</v>
      </c>
      <c r="O52" s="92" t="s">
        <v>1407</v>
      </c>
      <c r="P52"/>
      <c r="Q52"/>
      <c r="R52" s="4"/>
      <c r="S52" s="4"/>
      <c r="T52" s="5"/>
      <c r="U52" s="5"/>
    </row>
    <row r="53" spans="1:21" ht="50.1" customHeight="1" x14ac:dyDescent="0.2">
      <c r="A53" s="164" t="s">
        <v>1198</v>
      </c>
      <c r="B53" s="140" t="s">
        <v>1164</v>
      </c>
      <c r="C53" s="194" t="s">
        <v>1172</v>
      </c>
      <c r="D53" s="134" t="s">
        <v>82</v>
      </c>
      <c r="E53" s="22">
        <f>ROW()-4</f>
        <v>49</v>
      </c>
      <c r="F53" s="23" t="s">
        <v>887</v>
      </c>
      <c r="G53" s="11" t="s">
        <v>754</v>
      </c>
      <c r="H53" s="11" t="s">
        <v>887</v>
      </c>
      <c r="I53" s="11" t="s">
        <v>34</v>
      </c>
      <c r="J53" s="24" t="s">
        <v>1</v>
      </c>
      <c r="K53" s="24" t="s">
        <v>9</v>
      </c>
      <c r="L53" s="24" t="s">
        <v>1</v>
      </c>
      <c r="M53" s="53" t="s">
        <v>745</v>
      </c>
      <c r="N53" s="28"/>
      <c r="O53" s="98"/>
      <c r="P53"/>
      <c r="Q53"/>
      <c r="R53" s="4"/>
      <c r="S53" s="25"/>
      <c r="T53" s="5"/>
      <c r="U53" s="5"/>
    </row>
    <row r="54" spans="1:21" ht="50.1" customHeight="1" x14ac:dyDescent="0.2">
      <c r="A54" s="165"/>
      <c r="B54" s="141"/>
      <c r="C54" s="198"/>
      <c r="D54" s="135"/>
      <c r="E54" s="22">
        <f t="shared" ref="E54:E87" si="2">ROW()-4</f>
        <v>50</v>
      </c>
      <c r="F54" s="23" t="s">
        <v>83</v>
      </c>
      <c r="G54" s="11" t="s">
        <v>29</v>
      </c>
      <c r="H54" s="11" t="s">
        <v>84</v>
      </c>
      <c r="I54" s="11" t="s">
        <v>34</v>
      </c>
      <c r="J54" s="24" t="s">
        <v>1</v>
      </c>
      <c r="K54" s="24" t="s">
        <v>9</v>
      </c>
      <c r="L54" s="24" t="s">
        <v>1</v>
      </c>
      <c r="M54" s="53" t="s">
        <v>745</v>
      </c>
      <c r="N54" s="28"/>
      <c r="O54" s="98"/>
      <c r="P54"/>
      <c r="Q54"/>
      <c r="R54" s="4"/>
      <c r="S54" s="25"/>
      <c r="T54" s="5"/>
      <c r="U54" s="5"/>
    </row>
    <row r="55" spans="1:21" ht="50.1" customHeight="1" x14ac:dyDescent="0.2">
      <c r="A55" s="165"/>
      <c r="B55" s="141"/>
      <c r="C55" s="198"/>
      <c r="D55" s="135"/>
      <c r="E55" s="22">
        <f t="shared" si="2"/>
        <v>51</v>
      </c>
      <c r="F55" s="23" t="s">
        <v>85</v>
      </c>
      <c r="G55" s="11" t="s">
        <v>29</v>
      </c>
      <c r="H55" s="11" t="s">
        <v>86</v>
      </c>
      <c r="I55" s="11" t="s">
        <v>34</v>
      </c>
      <c r="J55" s="24" t="s">
        <v>1</v>
      </c>
      <c r="K55" s="24" t="s">
        <v>9</v>
      </c>
      <c r="L55" s="24" t="s">
        <v>1</v>
      </c>
      <c r="M55" s="53" t="s">
        <v>745</v>
      </c>
      <c r="N55" s="28"/>
      <c r="O55" s="98"/>
      <c r="P55"/>
      <c r="Q55"/>
      <c r="R55" s="4"/>
      <c r="S55" s="25"/>
      <c r="T55" s="5"/>
      <c r="U55" s="5"/>
    </row>
    <row r="56" spans="1:21" ht="50.1" customHeight="1" x14ac:dyDescent="0.2">
      <c r="A56" s="165"/>
      <c r="B56" s="141"/>
      <c r="C56" s="198"/>
      <c r="D56" s="135"/>
      <c r="E56" s="22">
        <f t="shared" si="2"/>
        <v>52</v>
      </c>
      <c r="F56" s="23" t="s">
        <v>87</v>
      </c>
      <c r="G56" s="11" t="s">
        <v>34</v>
      </c>
      <c r="H56" s="11" t="s">
        <v>888</v>
      </c>
      <c r="I56" s="11" t="s">
        <v>34</v>
      </c>
      <c r="J56" s="24" t="s">
        <v>7</v>
      </c>
      <c r="K56" s="24" t="s">
        <v>9</v>
      </c>
      <c r="L56" s="24" t="s">
        <v>1</v>
      </c>
      <c r="M56" s="53" t="s">
        <v>745</v>
      </c>
      <c r="N56" s="28" t="s">
        <v>744</v>
      </c>
      <c r="O56" s="98"/>
      <c r="P56"/>
      <c r="Q56"/>
      <c r="R56" s="4"/>
      <c r="S56" s="25"/>
      <c r="T56" s="5"/>
      <c r="U56" s="5"/>
    </row>
    <row r="57" spans="1:21" ht="50.1" customHeight="1" x14ac:dyDescent="0.2">
      <c r="A57" s="165"/>
      <c r="B57" s="140" t="s">
        <v>1165</v>
      </c>
      <c r="C57" s="143" t="s">
        <v>1173</v>
      </c>
      <c r="D57" s="134" t="s">
        <v>90</v>
      </c>
      <c r="E57" s="22">
        <f t="shared" si="2"/>
        <v>53</v>
      </c>
      <c r="F57" s="23" t="s">
        <v>91</v>
      </c>
      <c r="G57" s="11" t="s">
        <v>754</v>
      </c>
      <c r="H57" s="11" t="s">
        <v>91</v>
      </c>
      <c r="I57" s="11" t="s">
        <v>34</v>
      </c>
      <c r="J57" s="24" t="s">
        <v>6</v>
      </c>
      <c r="K57" s="24" t="s">
        <v>9</v>
      </c>
      <c r="L57" s="24" t="s">
        <v>1</v>
      </c>
      <c r="M57" s="53" t="s">
        <v>745</v>
      </c>
      <c r="N57" s="28"/>
      <c r="O57" s="98"/>
      <c r="P57"/>
      <c r="Q57"/>
      <c r="R57" s="4"/>
      <c r="S57" s="25"/>
      <c r="T57" s="5"/>
      <c r="U57" s="5"/>
    </row>
    <row r="58" spans="1:21" ht="50.1" customHeight="1" x14ac:dyDescent="0.2">
      <c r="A58" s="165"/>
      <c r="B58" s="141"/>
      <c r="C58" s="144"/>
      <c r="D58" s="135"/>
      <c r="E58" s="22">
        <f t="shared" si="2"/>
        <v>54</v>
      </c>
      <c r="F58" s="23" t="s">
        <v>92</v>
      </c>
      <c r="G58" s="11" t="s">
        <v>754</v>
      </c>
      <c r="H58" s="11" t="s">
        <v>890</v>
      </c>
      <c r="I58" s="11" t="s">
        <v>34</v>
      </c>
      <c r="J58" s="24" t="s">
        <v>7</v>
      </c>
      <c r="K58" s="24" t="s">
        <v>9</v>
      </c>
      <c r="L58" s="24" t="s">
        <v>1</v>
      </c>
      <c r="M58" s="53" t="s">
        <v>745</v>
      </c>
      <c r="N58" s="28" t="s">
        <v>744</v>
      </c>
      <c r="O58" s="98"/>
      <c r="P58"/>
      <c r="Q58"/>
      <c r="R58" s="4"/>
      <c r="S58" s="25"/>
      <c r="T58" s="5"/>
      <c r="U58" s="5"/>
    </row>
    <row r="59" spans="1:21" ht="50.1" customHeight="1" x14ac:dyDescent="0.2">
      <c r="A59" s="165"/>
      <c r="B59" s="141"/>
      <c r="C59" s="144"/>
      <c r="D59" s="135"/>
      <c r="E59" s="22">
        <f t="shared" si="2"/>
        <v>55</v>
      </c>
      <c r="F59" s="23" t="s">
        <v>93</v>
      </c>
      <c r="G59" s="11" t="s">
        <v>778</v>
      </c>
      <c r="H59" s="11" t="s">
        <v>889</v>
      </c>
      <c r="I59" s="11" t="s">
        <v>891</v>
      </c>
      <c r="J59" s="24" t="s">
        <v>6</v>
      </c>
      <c r="K59" s="24" t="s">
        <v>7</v>
      </c>
      <c r="L59" s="24" t="s">
        <v>7</v>
      </c>
      <c r="M59" s="53" t="s">
        <v>745</v>
      </c>
      <c r="N59" s="28" t="s">
        <v>743</v>
      </c>
      <c r="O59" s="120" t="s">
        <v>1</v>
      </c>
      <c r="P59"/>
      <c r="Q59"/>
      <c r="R59" s="4"/>
      <c r="S59" s="25"/>
      <c r="T59" s="5"/>
      <c r="U59" s="5"/>
    </row>
    <row r="60" spans="1:21" s="31" customFormat="1" ht="50.1" customHeight="1" x14ac:dyDescent="0.2">
      <c r="A60" s="165"/>
      <c r="B60" s="141"/>
      <c r="C60" s="144"/>
      <c r="D60" s="136"/>
      <c r="E60" s="22">
        <f t="shared" si="2"/>
        <v>56</v>
      </c>
      <c r="F60" s="23" t="s">
        <v>823</v>
      </c>
      <c r="G60" s="11" t="s">
        <v>89</v>
      </c>
      <c r="H60" s="11" t="s">
        <v>892</v>
      </c>
      <c r="I60" s="11" t="s">
        <v>103</v>
      </c>
      <c r="J60" s="24" t="s">
        <v>6</v>
      </c>
      <c r="K60" s="24" t="s">
        <v>7</v>
      </c>
      <c r="L60" s="24" t="s">
        <v>7</v>
      </c>
      <c r="M60" s="53" t="s">
        <v>745</v>
      </c>
      <c r="N60" s="28" t="s">
        <v>743</v>
      </c>
      <c r="O60" s="117"/>
      <c r="P60"/>
      <c r="Q60"/>
      <c r="R60" s="4"/>
      <c r="S60" s="25"/>
      <c r="T60" s="30"/>
      <c r="U60" s="30"/>
    </row>
    <row r="61" spans="1:21" ht="50.1" customHeight="1" x14ac:dyDescent="0.2">
      <c r="A61" s="165"/>
      <c r="B61" s="141"/>
      <c r="C61" s="144"/>
      <c r="D61" s="14" t="s">
        <v>846</v>
      </c>
      <c r="E61" s="22">
        <f t="shared" si="2"/>
        <v>57</v>
      </c>
      <c r="F61" s="23" t="s">
        <v>893</v>
      </c>
      <c r="G61" s="11" t="s">
        <v>845</v>
      </c>
      <c r="H61" s="11" t="s">
        <v>894</v>
      </c>
      <c r="I61" s="11" t="s">
        <v>34</v>
      </c>
      <c r="J61" s="24" t="s">
        <v>7</v>
      </c>
      <c r="K61" s="24" t="s">
        <v>9</v>
      </c>
      <c r="L61" s="24" t="s">
        <v>1</v>
      </c>
      <c r="M61" s="53" t="s">
        <v>745</v>
      </c>
      <c r="N61" s="28" t="s">
        <v>744</v>
      </c>
      <c r="O61" s="98"/>
      <c r="P61"/>
      <c r="Q61"/>
      <c r="R61" s="4"/>
      <c r="S61" s="25"/>
      <c r="T61" s="5"/>
      <c r="U61" s="5"/>
    </row>
    <row r="62" spans="1:21" ht="50.1" customHeight="1" x14ac:dyDescent="0.2">
      <c r="A62" s="165"/>
      <c r="B62" s="142"/>
      <c r="C62" s="145"/>
      <c r="D62" s="15" t="s">
        <v>831</v>
      </c>
      <c r="E62" s="22">
        <f t="shared" si="2"/>
        <v>58</v>
      </c>
      <c r="F62" s="23" t="s">
        <v>832</v>
      </c>
      <c r="G62" s="11" t="s">
        <v>65</v>
      </c>
      <c r="H62" s="11" t="s">
        <v>896</v>
      </c>
      <c r="I62" s="11" t="s">
        <v>34</v>
      </c>
      <c r="J62" s="24" t="s">
        <v>7</v>
      </c>
      <c r="K62" s="24" t="s">
        <v>9</v>
      </c>
      <c r="L62" s="24" t="s">
        <v>1</v>
      </c>
      <c r="M62" s="53" t="s">
        <v>745</v>
      </c>
      <c r="N62" s="28" t="s">
        <v>744</v>
      </c>
      <c r="O62" s="98"/>
      <c r="P62"/>
      <c r="Q62"/>
      <c r="R62" s="4"/>
      <c r="S62" s="25"/>
      <c r="T62" s="5"/>
      <c r="U62" s="5"/>
    </row>
    <row r="63" spans="1:21" ht="50.1" customHeight="1" x14ac:dyDescent="0.2">
      <c r="A63" s="165"/>
      <c r="B63" s="140" t="s">
        <v>1166</v>
      </c>
      <c r="C63" s="189" t="s">
        <v>1174</v>
      </c>
      <c r="D63" s="15" t="s">
        <v>94</v>
      </c>
      <c r="E63" s="22">
        <f t="shared" si="2"/>
        <v>59</v>
      </c>
      <c r="F63" s="23" t="s">
        <v>95</v>
      </c>
      <c r="G63" s="11" t="s">
        <v>754</v>
      </c>
      <c r="H63" s="11" t="s">
        <v>895</v>
      </c>
      <c r="I63" s="11" t="s">
        <v>34</v>
      </c>
      <c r="J63" s="24" t="s">
        <v>7</v>
      </c>
      <c r="K63" s="24" t="s">
        <v>9</v>
      </c>
      <c r="L63" s="24" t="s">
        <v>1</v>
      </c>
      <c r="M63" s="53" t="s">
        <v>745</v>
      </c>
      <c r="N63" s="28" t="s">
        <v>744</v>
      </c>
      <c r="O63" s="98"/>
      <c r="P63"/>
      <c r="Q63"/>
      <c r="R63" s="4"/>
      <c r="S63" s="25"/>
      <c r="T63" s="5"/>
      <c r="U63" s="5"/>
    </row>
    <row r="64" spans="1:21" ht="50.1" customHeight="1" x14ac:dyDescent="0.2">
      <c r="A64" s="165"/>
      <c r="B64" s="141"/>
      <c r="C64" s="190"/>
      <c r="D64" s="179" t="s">
        <v>96</v>
      </c>
      <c r="E64" s="22">
        <f t="shared" si="2"/>
        <v>60</v>
      </c>
      <c r="F64" s="23" t="s">
        <v>132</v>
      </c>
      <c r="G64" s="11" t="s">
        <v>793</v>
      </c>
      <c r="H64" s="11" t="s">
        <v>910</v>
      </c>
      <c r="I64" s="11" t="s">
        <v>34</v>
      </c>
      <c r="J64" s="24" t="s">
        <v>6</v>
      </c>
      <c r="K64" s="24" t="s">
        <v>9</v>
      </c>
      <c r="L64" s="24" t="s">
        <v>1</v>
      </c>
      <c r="M64" s="53" t="s">
        <v>745</v>
      </c>
      <c r="N64" s="28"/>
      <c r="O64" s="98"/>
      <c r="P64"/>
      <c r="Q64"/>
      <c r="R64" s="4"/>
      <c r="S64" s="25"/>
      <c r="T64" s="5"/>
      <c r="U64" s="5"/>
    </row>
    <row r="65" spans="1:21" ht="50.1" customHeight="1" x14ac:dyDescent="0.2">
      <c r="A65" s="165"/>
      <c r="B65" s="141"/>
      <c r="C65" s="190"/>
      <c r="D65" s="180"/>
      <c r="E65" s="22">
        <f t="shared" si="2"/>
        <v>61</v>
      </c>
      <c r="F65" s="23" t="s">
        <v>97</v>
      </c>
      <c r="G65" s="11" t="s">
        <v>754</v>
      </c>
      <c r="H65" s="11" t="s">
        <v>897</v>
      </c>
      <c r="I65" s="11" t="s">
        <v>34</v>
      </c>
      <c r="J65" s="24" t="s">
        <v>7</v>
      </c>
      <c r="K65" s="24" t="s">
        <v>9</v>
      </c>
      <c r="L65" s="24" t="s">
        <v>1</v>
      </c>
      <c r="M65" s="53" t="s">
        <v>745</v>
      </c>
      <c r="N65" s="28" t="s">
        <v>744</v>
      </c>
      <c r="O65" s="98"/>
      <c r="P65"/>
      <c r="Q65"/>
      <c r="R65" s="4"/>
      <c r="S65" s="25"/>
      <c r="T65" s="5"/>
      <c r="U65" s="5"/>
    </row>
    <row r="66" spans="1:21" ht="50.1" customHeight="1" x14ac:dyDescent="0.2">
      <c r="A66" s="165"/>
      <c r="B66" s="142"/>
      <c r="C66" s="190"/>
      <c r="D66" s="180"/>
      <c r="E66" s="22">
        <f t="shared" si="2"/>
        <v>62</v>
      </c>
      <c r="F66" s="23" t="s">
        <v>98</v>
      </c>
      <c r="G66" s="11" t="s">
        <v>34</v>
      </c>
      <c r="H66" s="11" t="s">
        <v>898</v>
      </c>
      <c r="I66" s="11" t="s">
        <v>891</v>
      </c>
      <c r="J66" s="24" t="s">
        <v>6</v>
      </c>
      <c r="K66" s="24" t="s">
        <v>7</v>
      </c>
      <c r="L66" s="24" t="s">
        <v>7</v>
      </c>
      <c r="M66" s="53" t="s">
        <v>745</v>
      </c>
      <c r="N66" s="28" t="s">
        <v>743</v>
      </c>
      <c r="O66" s="98"/>
      <c r="P66"/>
      <c r="Q66"/>
      <c r="R66" s="4"/>
      <c r="S66" s="25"/>
      <c r="T66" s="5"/>
      <c r="U66" s="5"/>
    </row>
    <row r="67" spans="1:21" ht="50.1" customHeight="1" x14ac:dyDescent="0.2">
      <c r="A67" s="165"/>
      <c r="B67" s="87" t="s">
        <v>1167</v>
      </c>
      <c r="C67" s="47" t="s">
        <v>1175</v>
      </c>
      <c r="D67" s="13" t="s">
        <v>99</v>
      </c>
      <c r="E67" s="22">
        <f t="shared" si="2"/>
        <v>63</v>
      </c>
      <c r="F67" s="33" t="s">
        <v>100</v>
      </c>
      <c r="G67" s="11" t="s">
        <v>900</v>
      </c>
      <c r="H67" s="34" t="s">
        <v>899</v>
      </c>
      <c r="I67" s="11" t="s">
        <v>891</v>
      </c>
      <c r="J67" s="35" t="s">
        <v>7</v>
      </c>
      <c r="K67" s="24" t="s">
        <v>7</v>
      </c>
      <c r="L67" s="35" t="s">
        <v>7</v>
      </c>
      <c r="M67" s="53" t="s">
        <v>745</v>
      </c>
      <c r="N67" s="28" t="s">
        <v>743</v>
      </c>
      <c r="O67" s="121" t="s">
        <v>1409</v>
      </c>
      <c r="P67"/>
      <c r="Q67"/>
      <c r="R67" s="4"/>
      <c r="S67" s="25"/>
      <c r="T67" s="5"/>
      <c r="U67" s="5"/>
    </row>
    <row r="68" spans="1:21" ht="50.1" customHeight="1" x14ac:dyDescent="0.2">
      <c r="A68" s="165"/>
      <c r="B68" s="87" t="s">
        <v>1168</v>
      </c>
      <c r="C68" s="47" t="s">
        <v>1176</v>
      </c>
      <c r="D68" s="13" t="s">
        <v>810</v>
      </c>
      <c r="E68" s="22">
        <f t="shared" si="2"/>
        <v>64</v>
      </c>
      <c r="F68" s="33" t="s">
        <v>702</v>
      </c>
      <c r="G68" s="11" t="s">
        <v>754</v>
      </c>
      <c r="H68" s="34" t="s">
        <v>938</v>
      </c>
      <c r="I68" s="11" t="s">
        <v>901</v>
      </c>
      <c r="J68" s="24" t="s">
        <v>6</v>
      </c>
      <c r="K68" s="35" t="s">
        <v>7</v>
      </c>
      <c r="L68" s="24" t="s">
        <v>7</v>
      </c>
      <c r="M68" s="53" t="s">
        <v>745</v>
      </c>
      <c r="N68" s="28" t="s">
        <v>743</v>
      </c>
      <c r="O68" s="98"/>
      <c r="P68"/>
      <c r="Q68"/>
      <c r="R68" s="4"/>
      <c r="S68" s="25"/>
      <c r="T68" s="5"/>
      <c r="U68" s="5"/>
    </row>
    <row r="69" spans="1:21" ht="50.1" customHeight="1" x14ac:dyDescent="0.2">
      <c r="A69" s="165"/>
      <c r="B69" s="140" t="s">
        <v>1169</v>
      </c>
      <c r="C69" s="181" t="s">
        <v>1177</v>
      </c>
      <c r="D69" s="13" t="s">
        <v>677</v>
      </c>
      <c r="E69" s="22">
        <f t="shared" si="2"/>
        <v>65</v>
      </c>
      <c r="F69" s="33" t="s">
        <v>703</v>
      </c>
      <c r="G69" s="11" t="s">
        <v>276</v>
      </c>
      <c r="H69" s="11" t="s">
        <v>1520</v>
      </c>
      <c r="I69" s="34" t="s">
        <v>103</v>
      </c>
      <c r="J69" s="24" t="s">
        <v>7</v>
      </c>
      <c r="K69" s="35" t="s">
        <v>7</v>
      </c>
      <c r="L69" s="24" t="s">
        <v>7</v>
      </c>
      <c r="M69" s="53" t="s">
        <v>745</v>
      </c>
      <c r="N69" s="28" t="s">
        <v>743</v>
      </c>
      <c r="O69" s="122" t="s">
        <v>1</v>
      </c>
      <c r="P69"/>
      <c r="Q69"/>
      <c r="R69" s="4"/>
      <c r="S69" s="25"/>
      <c r="T69" s="5"/>
      <c r="U69" s="5"/>
    </row>
    <row r="70" spans="1:21" ht="50.1" customHeight="1" x14ac:dyDescent="0.2">
      <c r="A70" s="165"/>
      <c r="B70" s="141"/>
      <c r="C70" s="182"/>
      <c r="D70" s="176" t="s">
        <v>104</v>
      </c>
      <c r="E70" s="22">
        <f t="shared" si="2"/>
        <v>66</v>
      </c>
      <c r="F70" s="23" t="s">
        <v>105</v>
      </c>
      <c r="G70" s="37" t="s">
        <v>20</v>
      </c>
      <c r="H70" s="38" t="s">
        <v>902</v>
      </c>
      <c r="I70" s="34" t="s">
        <v>868</v>
      </c>
      <c r="J70" s="24" t="s">
        <v>7</v>
      </c>
      <c r="K70" s="35" t="s">
        <v>7</v>
      </c>
      <c r="L70" s="24" t="s">
        <v>7</v>
      </c>
      <c r="M70" s="53" t="s">
        <v>745</v>
      </c>
      <c r="N70" s="28" t="s">
        <v>743</v>
      </c>
      <c r="O70" s="98"/>
      <c r="P70"/>
      <c r="Q70"/>
      <c r="R70" s="4"/>
      <c r="S70" s="25"/>
      <c r="T70" s="5"/>
      <c r="U70" s="5"/>
    </row>
    <row r="71" spans="1:21" ht="50.1" customHeight="1" x14ac:dyDescent="0.2">
      <c r="A71" s="165"/>
      <c r="B71" s="141"/>
      <c r="C71" s="182"/>
      <c r="D71" s="177"/>
      <c r="E71" s="22">
        <f t="shared" si="2"/>
        <v>67</v>
      </c>
      <c r="F71" s="42" t="s">
        <v>106</v>
      </c>
      <c r="G71" s="11" t="s">
        <v>20</v>
      </c>
      <c r="H71" s="40" t="s">
        <v>107</v>
      </c>
      <c r="I71" s="11" t="s">
        <v>34</v>
      </c>
      <c r="J71" s="24" t="s">
        <v>6</v>
      </c>
      <c r="K71" s="35" t="s">
        <v>7</v>
      </c>
      <c r="L71" s="24" t="s">
        <v>6</v>
      </c>
      <c r="M71" s="53" t="s">
        <v>745</v>
      </c>
      <c r="N71" s="28"/>
      <c r="O71" s="98"/>
      <c r="P71"/>
      <c r="Q71"/>
      <c r="R71" s="4"/>
      <c r="S71" s="25"/>
      <c r="T71" s="5"/>
      <c r="U71" s="5"/>
    </row>
    <row r="72" spans="1:21" ht="50.1" customHeight="1" x14ac:dyDescent="0.2">
      <c r="A72" s="165"/>
      <c r="B72" s="141"/>
      <c r="C72" s="182"/>
      <c r="D72" s="177"/>
      <c r="E72" s="22">
        <f t="shared" si="2"/>
        <v>68</v>
      </c>
      <c r="F72" s="23" t="s">
        <v>108</v>
      </c>
      <c r="G72" s="37" t="s">
        <v>773</v>
      </c>
      <c r="H72" s="11" t="s">
        <v>109</v>
      </c>
      <c r="I72" s="34" t="s">
        <v>34</v>
      </c>
      <c r="J72" s="24" t="s">
        <v>6</v>
      </c>
      <c r="K72" s="35" t="s">
        <v>9</v>
      </c>
      <c r="L72" s="24" t="s">
        <v>1</v>
      </c>
      <c r="M72" s="53" t="s">
        <v>745</v>
      </c>
      <c r="N72" s="28"/>
      <c r="O72" s="98"/>
      <c r="P72"/>
      <c r="Q72"/>
      <c r="R72" s="4"/>
      <c r="S72" s="25"/>
      <c r="T72" s="5"/>
      <c r="U72" s="5"/>
    </row>
    <row r="73" spans="1:21" ht="50.1" customHeight="1" x14ac:dyDescent="0.2">
      <c r="A73" s="165"/>
      <c r="B73" s="141"/>
      <c r="C73" s="182"/>
      <c r="D73" s="176" t="s">
        <v>110</v>
      </c>
      <c r="E73" s="22">
        <f t="shared" si="2"/>
        <v>69</v>
      </c>
      <c r="F73" s="23" t="s">
        <v>111</v>
      </c>
      <c r="G73" s="11" t="s">
        <v>754</v>
      </c>
      <c r="H73" s="38" t="s">
        <v>111</v>
      </c>
      <c r="I73" s="11" t="s">
        <v>34</v>
      </c>
      <c r="J73" s="24" t="s">
        <v>6</v>
      </c>
      <c r="K73" s="35" t="s">
        <v>9</v>
      </c>
      <c r="L73" s="24" t="s">
        <v>1</v>
      </c>
      <c r="M73" s="53" t="s">
        <v>745</v>
      </c>
      <c r="N73" s="28"/>
      <c r="O73" s="98"/>
      <c r="P73"/>
      <c r="Q73"/>
      <c r="R73" s="4"/>
      <c r="S73" s="25"/>
      <c r="T73" s="5"/>
      <c r="U73" s="5"/>
    </row>
    <row r="74" spans="1:21" ht="50.1" customHeight="1" x14ac:dyDescent="0.2">
      <c r="A74" s="165"/>
      <c r="B74" s="141"/>
      <c r="C74" s="182"/>
      <c r="D74" s="177"/>
      <c r="E74" s="22">
        <f t="shared" si="2"/>
        <v>70</v>
      </c>
      <c r="F74" s="23" t="s">
        <v>112</v>
      </c>
      <c r="G74" s="39" t="s">
        <v>754</v>
      </c>
      <c r="H74" s="38" t="s">
        <v>113</v>
      </c>
      <c r="I74" s="11" t="s">
        <v>34</v>
      </c>
      <c r="J74" s="24" t="s">
        <v>6</v>
      </c>
      <c r="K74" s="35" t="s">
        <v>9</v>
      </c>
      <c r="L74" s="24" t="s">
        <v>1</v>
      </c>
      <c r="M74" s="53" t="s">
        <v>745</v>
      </c>
      <c r="N74" s="28"/>
      <c r="O74" s="98"/>
      <c r="P74"/>
      <c r="Q74"/>
      <c r="R74" s="4"/>
      <c r="S74" s="25"/>
      <c r="T74" s="5"/>
      <c r="U74" s="5"/>
    </row>
    <row r="75" spans="1:21" ht="50.1" customHeight="1" x14ac:dyDescent="0.2">
      <c r="A75" s="165"/>
      <c r="B75" s="141"/>
      <c r="C75" s="182"/>
      <c r="D75" s="177"/>
      <c r="E75" s="22">
        <f t="shared" si="2"/>
        <v>71</v>
      </c>
      <c r="F75" s="23" t="s">
        <v>114</v>
      </c>
      <c r="G75" s="40" t="s">
        <v>68</v>
      </c>
      <c r="H75" s="48" t="s">
        <v>115</v>
      </c>
      <c r="I75" s="11" t="s">
        <v>34</v>
      </c>
      <c r="J75" s="24" t="s">
        <v>6</v>
      </c>
      <c r="K75" s="35" t="s">
        <v>9</v>
      </c>
      <c r="L75" s="24" t="s">
        <v>1</v>
      </c>
      <c r="M75" s="53" t="s">
        <v>745</v>
      </c>
      <c r="N75" s="28"/>
      <c r="O75" s="98"/>
      <c r="P75"/>
      <c r="Q75"/>
      <c r="R75" s="4"/>
      <c r="S75" s="25"/>
      <c r="T75" s="5"/>
      <c r="U75" s="5"/>
    </row>
    <row r="76" spans="1:21" ht="50.1" customHeight="1" x14ac:dyDescent="0.2">
      <c r="A76" s="165"/>
      <c r="B76" s="141"/>
      <c r="C76" s="182"/>
      <c r="D76" s="177"/>
      <c r="E76" s="22">
        <f t="shared" si="2"/>
        <v>72</v>
      </c>
      <c r="F76" s="23" t="s">
        <v>116</v>
      </c>
      <c r="G76" s="11" t="s">
        <v>29</v>
      </c>
      <c r="H76" s="11" t="s">
        <v>116</v>
      </c>
      <c r="I76" s="11" t="s">
        <v>34</v>
      </c>
      <c r="J76" s="24" t="s">
        <v>1</v>
      </c>
      <c r="K76" s="35" t="s">
        <v>9</v>
      </c>
      <c r="L76" s="24" t="s">
        <v>1</v>
      </c>
      <c r="M76" s="53" t="s">
        <v>745</v>
      </c>
      <c r="N76" s="28"/>
      <c r="O76" s="98"/>
      <c r="P76"/>
      <c r="Q76"/>
      <c r="R76" s="4"/>
      <c r="S76" s="25"/>
      <c r="T76" s="5"/>
      <c r="U76" s="5"/>
    </row>
    <row r="77" spans="1:21" ht="50.1" customHeight="1" x14ac:dyDescent="0.2">
      <c r="A77" s="165"/>
      <c r="B77" s="141"/>
      <c r="C77" s="182"/>
      <c r="D77" s="177"/>
      <c r="E77" s="22">
        <f t="shared" si="2"/>
        <v>73</v>
      </c>
      <c r="F77" s="49" t="s">
        <v>904</v>
      </c>
      <c r="G77" s="39" t="s">
        <v>34</v>
      </c>
      <c r="H77" s="38" t="s">
        <v>903</v>
      </c>
      <c r="I77" s="11" t="s">
        <v>101</v>
      </c>
      <c r="J77" s="24" t="s">
        <v>7</v>
      </c>
      <c r="K77" s="24" t="s">
        <v>7</v>
      </c>
      <c r="L77" s="36" t="s">
        <v>7</v>
      </c>
      <c r="M77" s="53" t="s">
        <v>745</v>
      </c>
      <c r="N77" s="28" t="s">
        <v>743</v>
      </c>
      <c r="O77" s="98"/>
      <c r="P77"/>
      <c r="Q77"/>
      <c r="R77" s="4"/>
      <c r="S77" s="25"/>
      <c r="T77" s="5"/>
      <c r="U77" s="5"/>
    </row>
    <row r="78" spans="1:21" ht="50.1" customHeight="1" x14ac:dyDescent="0.2">
      <c r="A78" s="165"/>
      <c r="B78" s="141"/>
      <c r="C78" s="182"/>
      <c r="D78" s="178"/>
      <c r="E78" s="22">
        <f t="shared" si="2"/>
        <v>74</v>
      </c>
      <c r="F78" s="23" t="s">
        <v>88</v>
      </c>
      <c r="G78" s="39" t="s">
        <v>89</v>
      </c>
      <c r="H78" s="38" t="s">
        <v>905</v>
      </c>
      <c r="I78" s="11" t="s">
        <v>34</v>
      </c>
      <c r="J78" s="35" t="s">
        <v>6</v>
      </c>
      <c r="K78" s="24" t="s">
        <v>7</v>
      </c>
      <c r="L78" s="36" t="s">
        <v>6</v>
      </c>
      <c r="M78" s="53" t="s">
        <v>745</v>
      </c>
      <c r="N78" s="28"/>
      <c r="O78" s="98"/>
      <c r="P78"/>
      <c r="Q78"/>
      <c r="R78" s="4"/>
      <c r="S78" s="25"/>
      <c r="T78" s="5"/>
      <c r="U78" s="5"/>
    </row>
    <row r="79" spans="1:21" ht="50.1" customHeight="1" x14ac:dyDescent="0.2">
      <c r="A79" s="165"/>
      <c r="B79" s="141"/>
      <c r="C79" s="182"/>
      <c r="D79" s="176" t="s">
        <v>117</v>
      </c>
      <c r="E79" s="22">
        <f t="shared" si="2"/>
        <v>75</v>
      </c>
      <c r="F79" s="41" t="s">
        <v>118</v>
      </c>
      <c r="G79" s="50" t="s">
        <v>29</v>
      </c>
      <c r="H79" s="11" t="s">
        <v>119</v>
      </c>
      <c r="I79" s="51" t="s">
        <v>34</v>
      </c>
      <c r="J79" s="35" t="s">
        <v>6</v>
      </c>
      <c r="K79" s="24" t="s">
        <v>9</v>
      </c>
      <c r="L79" s="24" t="s">
        <v>1</v>
      </c>
      <c r="M79" s="53" t="s">
        <v>745</v>
      </c>
      <c r="N79" s="28"/>
      <c r="O79" s="98"/>
      <c r="P79"/>
      <c r="Q79"/>
      <c r="R79" s="4"/>
      <c r="S79" s="25"/>
      <c r="T79" s="5"/>
      <c r="U79" s="5"/>
    </row>
    <row r="80" spans="1:21" ht="50.1" customHeight="1" x14ac:dyDescent="0.2">
      <c r="A80" s="165"/>
      <c r="B80" s="141"/>
      <c r="C80" s="182"/>
      <c r="D80" s="177"/>
      <c r="E80" s="22">
        <f t="shared" si="2"/>
        <v>76</v>
      </c>
      <c r="F80" s="41" t="s">
        <v>120</v>
      </c>
      <c r="G80" s="52" t="s">
        <v>29</v>
      </c>
      <c r="H80" s="11" t="s">
        <v>906</v>
      </c>
      <c r="I80" s="11" t="s">
        <v>101</v>
      </c>
      <c r="J80" s="35" t="s">
        <v>6</v>
      </c>
      <c r="K80" s="53" t="s">
        <v>7</v>
      </c>
      <c r="L80" s="24" t="s">
        <v>7</v>
      </c>
      <c r="M80" s="53" t="s">
        <v>745</v>
      </c>
      <c r="N80" s="28" t="s">
        <v>743</v>
      </c>
      <c r="O80" s="98"/>
      <c r="P80"/>
      <c r="Q80"/>
      <c r="R80" s="4"/>
      <c r="S80" s="25"/>
      <c r="T80" s="5"/>
      <c r="U80" s="5"/>
    </row>
    <row r="81" spans="1:21" ht="50.1" customHeight="1" x14ac:dyDescent="0.2">
      <c r="A81" s="165"/>
      <c r="B81" s="142"/>
      <c r="C81" s="183"/>
      <c r="D81" s="178"/>
      <c r="E81" s="22">
        <f t="shared" si="2"/>
        <v>77</v>
      </c>
      <c r="F81" s="41" t="s">
        <v>121</v>
      </c>
      <c r="G81" s="52" t="s">
        <v>29</v>
      </c>
      <c r="H81" s="11" t="s">
        <v>907</v>
      </c>
      <c r="I81" s="11" t="s">
        <v>101</v>
      </c>
      <c r="J81" s="35" t="s">
        <v>6</v>
      </c>
      <c r="K81" s="53" t="s">
        <v>7</v>
      </c>
      <c r="L81" s="24" t="s">
        <v>7</v>
      </c>
      <c r="M81" s="53" t="s">
        <v>745</v>
      </c>
      <c r="N81" s="28" t="s">
        <v>743</v>
      </c>
      <c r="O81" s="98"/>
      <c r="P81"/>
      <c r="Q81"/>
      <c r="R81" s="4"/>
      <c r="S81" s="25"/>
      <c r="T81" s="5"/>
      <c r="U81" s="5"/>
    </row>
    <row r="82" spans="1:21" ht="50.1" customHeight="1" x14ac:dyDescent="0.2">
      <c r="A82" s="165"/>
      <c r="B82" s="140" t="s">
        <v>1170</v>
      </c>
      <c r="C82" s="153" t="s">
        <v>1178</v>
      </c>
      <c r="D82" s="176" t="s">
        <v>122</v>
      </c>
      <c r="E82" s="22">
        <f t="shared" si="2"/>
        <v>78</v>
      </c>
      <c r="F82" s="41" t="s">
        <v>123</v>
      </c>
      <c r="G82" s="38" t="s">
        <v>755</v>
      </c>
      <c r="H82" s="39" t="s">
        <v>908</v>
      </c>
      <c r="I82" s="38" t="s">
        <v>34</v>
      </c>
      <c r="J82" s="35" t="s">
        <v>7</v>
      </c>
      <c r="K82" s="24" t="s">
        <v>9</v>
      </c>
      <c r="L82" s="35" t="s">
        <v>1</v>
      </c>
      <c r="M82" s="53" t="s">
        <v>745</v>
      </c>
      <c r="N82" s="28" t="s">
        <v>744</v>
      </c>
      <c r="O82" s="98"/>
      <c r="P82"/>
      <c r="Q82"/>
      <c r="R82" s="4"/>
      <c r="S82" s="25"/>
      <c r="T82" s="5"/>
      <c r="U82" s="5"/>
    </row>
    <row r="83" spans="1:21" ht="50.1" customHeight="1" x14ac:dyDescent="0.2">
      <c r="A83" s="165"/>
      <c r="B83" s="141"/>
      <c r="C83" s="154"/>
      <c r="D83" s="177"/>
      <c r="E83" s="22">
        <f t="shared" si="2"/>
        <v>79</v>
      </c>
      <c r="F83" s="41" t="s">
        <v>124</v>
      </c>
      <c r="G83" s="38" t="s">
        <v>754</v>
      </c>
      <c r="H83" s="39" t="s">
        <v>909</v>
      </c>
      <c r="I83" s="38" t="s">
        <v>34</v>
      </c>
      <c r="J83" s="35" t="s">
        <v>7</v>
      </c>
      <c r="K83" s="24" t="s">
        <v>9</v>
      </c>
      <c r="L83" s="35" t="s">
        <v>1</v>
      </c>
      <c r="M83" s="53" t="s">
        <v>745</v>
      </c>
      <c r="N83" s="28" t="s">
        <v>744</v>
      </c>
      <c r="O83" s="98"/>
      <c r="P83"/>
      <c r="Q83"/>
      <c r="R83" s="4"/>
      <c r="S83" s="25"/>
      <c r="T83" s="5"/>
      <c r="U83" s="5"/>
    </row>
    <row r="84" spans="1:21" ht="50.1" customHeight="1" x14ac:dyDescent="0.2">
      <c r="A84" s="165"/>
      <c r="B84" s="141"/>
      <c r="C84" s="154"/>
      <c r="D84" s="176" t="s">
        <v>125</v>
      </c>
      <c r="E84" s="22">
        <f t="shared" si="2"/>
        <v>80</v>
      </c>
      <c r="F84" s="41" t="s">
        <v>498</v>
      </c>
      <c r="G84" s="38" t="s">
        <v>1059</v>
      </c>
      <c r="H84" s="39" t="s">
        <v>858</v>
      </c>
      <c r="I84" s="38" t="s">
        <v>34</v>
      </c>
      <c r="J84" s="35" t="s">
        <v>7</v>
      </c>
      <c r="K84" s="24" t="s">
        <v>9</v>
      </c>
      <c r="L84" s="35" t="s">
        <v>1</v>
      </c>
      <c r="M84" s="53" t="s">
        <v>745</v>
      </c>
      <c r="N84" s="28" t="s">
        <v>744</v>
      </c>
      <c r="O84" s="122" t="s">
        <v>1</v>
      </c>
      <c r="P84"/>
      <c r="Q84"/>
      <c r="R84" s="4"/>
      <c r="S84" s="25"/>
      <c r="T84" s="5"/>
      <c r="U84" s="5"/>
    </row>
    <row r="85" spans="1:21" ht="50.1" customHeight="1" x14ac:dyDescent="0.2">
      <c r="A85" s="165"/>
      <c r="B85" s="141"/>
      <c r="C85" s="154"/>
      <c r="D85" s="177"/>
      <c r="E85" s="22">
        <f t="shared" si="2"/>
        <v>81</v>
      </c>
      <c r="F85" s="41" t="s">
        <v>126</v>
      </c>
      <c r="G85" s="38" t="s">
        <v>1057</v>
      </c>
      <c r="H85" s="39" t="s">
        <v>704</v>
      </c>
      <c r="I85" s="38" t="s">
        <v>34</v>
      </c>
      <c r="J85" s="35" t="s">
        <v>7</v>
      </c>
      <c r="K85" s="24" t="s">
        <v>6</v>
      </c>
      <c r="L85" s="35" t="s">
        <v>6</v>
      </c>
      <c r="M85" s="53" t="s">
        <v>745</v>
      </c>
      <c r="N85" s="28" t="s">
        <v>744</v>
      </c>
      <c r="O85" s="98"/>
      <c r="P85"/>
      <c r="Q85"/>
      <c r="R85" s="4"/>
      <c r="S85" s="25"/>
      <c r="T85" s="5"/>
      <c r="U85" s="5"/>
    </row>
    <row r="86" spans="1:21" ht="50.1" customHeight="1" x14ac:dyDescent="0.2">
      <c r="A86" s="165"/>
      <c r="B86" s="141"/>
      <c r="C86" s="154"/>
      <c r="D86" s="177"/>
      <c r="E86" s="22">
        <f t="shared" si="2"/>
        <v>82</v>
      </c>
      <c r="F86" s="41" t="s">
        <v>127</v>
      </c>
      <c r="G86" s="38" t="s">
        <v>772</v>
      </c>
      <c r="H86" s="39" t="s">
        <v>128</v>
      </c>
      <c r="I86" s="38" t="s">
        <v>34</v>
      </c>
      <c r="J86" s="35" t="s">
        <v>6</v>
      </c>
      <c r="K86" s="24" t="s">
        <v>9</v>
      </c>
      <c r="L86" s="35" t="s">
        <v>1</v>
      </c>
      <c r="M86" s="53" t="s">
        <v>745</v>
      </c>
      <c r="N86" s="28"/>
      <c r="O86" s="98"/>
      <c r="P86"/>
      <c r="Q86"/>
      <c r="R86" s="4"/>
      <c r="S86" s="25"/>
      <c r="T86" s="5"/>
      <c r="U86" s="5"/>
    </row>
    <row r="87" spans="1:21" ht="50.1" customHeight="1" x14ac:dyDescent="0.2">
      <c r="A87" s="165"/>
      <c r="B87" s="142"/>
      <c r="C87" s="154"/>
      <c r="D87" s="12" t="s">
        <v>129</v>
      </c>
      <c r="E87" s="22">
        <f t="shared" si="2"/>
        <v>83</v>
      </c>
      <c r="F87" s="41" t="s">
        <v>129</v>
      </c>
      <c r="G87" s="38" t="s">
        <v>779</v>
      </c>
      <c r="H87" s="39" t="s">
        <v>130</v>
      </c>
      <c r="I87" s="38" t="s">
        <v>34</v>
      </c>
      <c r="J87" s="35" t="s">
        <v>1</v>
      </c>
      <c r="K87" s="24" t="s">
        <v>9</v>
      </c>
      <c r="L87" s="35" t="s">
        <v>1</v>
      </c>
      <c r="M87" s="53" t="s">
        <v>745</v>
      </c>
      <c r="N87" s="28"/>
      <c r="O87" s="98"/>
      <c r="P87"/>
      <c r="Q87"/>
      <c r="R87" s="4"/>
      <c r="S87" s="25"/>
      <c r="T87" s="5"/>
      <c r="U87" s="5"/>
    </row>
    <row r="88" spans="1:21" ht="50.1" customHeight="1" x14ac:dyDescent="0.2">
      <c r="A88" s="165"/>
      <c r="B88" s="87" t="s">
        <v>1171</v>
      </c>
      <c r="C88" s="47" t="s">
        <v>1179</v>
      </c>
      <c r="D88" s="10" t="s">
        <v>131</v>
      </c>
      <c r="E88" s="22">
        <v>86</v>
      </c>
      <c r="F88" s="33" t="s">
        <v>132</v>
      </c>
      <c r="G88" s="11" t="s">
        <v>793</v>
      </c>
      <c r="H88" s="34" t="s">
        <v>910</v>
      </c>
      <c r="I88" s="11" t="s">
        <v>34</v>
      </c>
      <c r="J88" s="35" t="s">
        <v>7</v>
      </c>
      <c r="K88" s="24" t="s">
        <v>9</v>
      </c>
      <c r="L88" s="35" t="s">
        <v>1</v>
      </c>
      <c r="M88" s="53" t="s">
        <v>745</v>
      </c>
      <c r="N88" s="28" t="s">
        <v>744</v>
      </c>
      <c r="O88" s="98"/>
      <c r="P88"/>
      <c r="Q88"/>
      <c r="R88" s="4"/>
      <c r="S88" s="25"/>
      <c r="T88" s="5"/>
      <c r="U88" s="5"/>
    </row>
    <row r="89" spans="1:21" ht="50.1" customHeight="1" x14ac:dyDescent="0.2">
      <c r="A89" s="3" t="s">
        <v>12</v>
      </c>
      <c r="B89" s="88" t="s">
        <v>1145</v>
      </c>
      <c r="C89" s="2" t="s">
        <v>1146</v>
      </c>
      <c r="D89" s="1" t="s">
        <v>1147</v>
      </c>
      <c r="E89" s="3" t="s">
        <v>0</v>
      </c>
      <c r="F89" s="1" t="s">
        <v>17</v>
      </c>
      <c r="G89" s="1" t="s">
        <v>18</v>
      </c>
      <c r="H89" s="1" t="s">
        <v>1148</v>
      </c>
      <c r="I89" s="1" t="s">
        <v>1513</v>
      </c>
      <c r="J89" s="3" t="s">
        <v>2</v>
      </c>
      <c r="K89" s="3" t="s">
        <v>4</v>
      </c>
      <c r="L89" s="3" t="s">
        <v>5</v>
      </c>
      <c r="M89" s="94" t="s">
        <v>3</v>
      </c>
      <c r="N89" s="92" t="s">
        <v>1406</v>
      </c>
      <c r="O89" s="92" t="s">
        <v>1407</v>
      </c>
      <c r="P89"/>
      <c r="Q89"/>
      <c r="R89" s="4"/>
      <c r="S89" s="4"/>
      <c r="T89" s="5"/>
      <c r="U89" s="5"/>
    </row>
    <row r="90" spans="1:21" ht="50.1" customHeight="1" x14ac:dyDescent="0.2">
      <c r="A90" s="210" t="s">
        <v>1199</v>
      </c>
      <c r="B90" s="140" t="s">
        <v>1189</v>
      </c>
      <c r="C90" s="191" t="s">
        <v>1190</v>
      </c>
      <c r="D90" s="10" t="s">
        <v>133</v>
      </c>
      <c r="E90" s="22">
        <f>ROW()-5</f>
        <v>85</v>
      </c>
      <c r="F90" s="23" t="s">
        <v>1516</v>
      </c>
      <c r="G90" s="11" t="s">
        <v>911</v>
      </c>
      <c r="H90" s="11" t="s">
        <v>912</v>
      </c>
      <c r="I90" s="11" t="s">
        <v>868</v>
      </c>
      <c r="J90" s="24" t="s">
        <v>6</v>
      </c>
      <c r="K90" s="24" t="s">
        <v>7</v>
      </c>
      <c r="L90" s="24" t="s">
        <v>7</v>
      </c>
      <c r="M90" s="53" t="s">
        <v>745</v>
      </c>
      <c r="N90" s="28" t="s">
        <v>743</v>
      </c>
      <c r="O90" s="122" t="s">
        <v>1</v>
      </c>
      <c r="P90"/>
      <c r="Q90"/>
      <c r="R90" s="4"/>
      <c r="S90" s="25"/>
      <c r="T90" s="5"/>
      <c r="U90" s="5"/>
    </row>
    <row r="91" spans="1:21" ht="50.1" customHeight="1" x14ac:dyDescent="0.2">
      <c r="A91" s="211"/>
      <c r="B91" s="141"/>
      <c r="C91" s="192"/>
      <c r="D91" s="134" t="s">
        <v>134</v>
      </c>
      <c r="E91" s="22">
        <f t="shared" ref="E91:E139" si="3">ROW()-5</f>
        <v>86</v>
      </c>
      <c r="F91" s="23" t="s">
        <v>135</v>
      </c>
      <c r="G91" s="11" t="s">
        <v>102</v>
      </c>
      <c r="H91" s="11" t="s">
        <v>136</v>
      </c>
      <c r="I91" s="11" t="s">
        <v>34</v>
      </c>
      <c r="J91" s="24" t="s">
        <v>6</v>
      </c>
      <c r="K91" s="24" t="s">
        <v>6</v>
      </c>
      <c r="L91" s="24" t="s">
        <v>6</v>
      </c>
      <c r="M91" s="53" t="s">
        <v>745</v>
      </c>
      <c r="N91" s="28"/>
      <c r="O91" s="98"/>
      <c r="P91"/>
      <c r="Q91"/>
      <c r="R91" s="4"/>
      <c r="S91" s="25"/>
      <c r="T91" s="5"/>
      <c r="U91" s="5"/>
    </row>
    <row r="92" spans="1:21" ht="50.1" customHeight="1" x14ac:dyDescent="0.2">
      <c r="A92" s="211"/>
      <c r="B92" s="141"/>
      <c r="C92" s="192"/>
      <c r="D92" s="135"/>
      <c r="E92" s="22">
        <f t="shared" si="3"/>
        <v>87</v>
      </c>
      <c r="F92" s="23" t="s">
        <v>137</v>
      </c>
      <c r="G92" s="11" t="s">
        <v>102</v>
      </c>
      <c r="H92" s="11" t="s">
        <v>138</v>
      </c>
      <c r="I92" s="11" t="s">
        <v>34</v>
      </c>
      <c r="J92" s="24" t="s">
        <v>6</v>
      </c>
      <c r="K92" s="24" t="s">
        <v>6</v>
      </c>
      <c r="L92" s="24" t="s">
        <v>6</v>
      </c>
      <c r="M92" s="53" t="s">
        <v>8</v>
      </c>
      <c r="N92" s="28"/>
      <c r="O92" s="98"/>
      <c r="P92"/>
      <c r="Q92"/>
      <c r="R92" s="4"/>
      <c r="S92" s="25"/>
      <c r="T92" s="5"/>
      <c r="U92" s="5"/>
    </row>
    <row r="93" spans="1:21" ht="50.1" customHeight="1" x14ac:dyDescent="0.2">
      <c r="A93" s="211"/>
      <c r="B93" s="141"/>
      <c r="C93" s="192"/>
      <c r="D93" s="135"/>
      <c r="E93" s="22">
        <f t="shared" si="3"/>
        <v>88</v>
      </c>
      <c r="F93" s="23" t="s">
        <v>139</v>
      </c>
      <c r="G93" s="11" t="s">
        <v>20</v>
      </c>
      <c r="H93" s="11" t="s">
        <v>140</v>
      </c>
      <c r="I93" s="11" t="s">
        <v>34</v>
      </c>
      <c r="J93" s="24" t="s">
        <v>6</v>
      </c>
      <c r="K93" s="24" t="s">
        <v>9</v>
      </c>
      <c r="L93" s="24" t="s">
        <v>1</v>
      </c>
      <c r="M93" s="53" t="s">
        <v>745</v>
      </c>
      <c r="N93" s="28"/>
      <c r="O93" s="98"/>
      <c r="P93"/>
      <c r="Q93"/>
      <c r="R93" s="4"/>
      <c r="S93" s="25"/>
      <c r="T93" s="5"/>
      <c r="U93" s="5"/>
    </row>
    <row r="94" spans="1:21" ht="50.1" customHeight="1" x14ac:dyDescent="0.2">
      <c r="A94" s="211"/>
      <c r="B94" s="141"/>
      <c r="C94" s="192"/>
      <c r="D94" s="135"/>
      <c r="E94" s="22">
        <f t="shared" si="3"/>
        <v>89</v>
      </c>
      <c r="F94" s="23" t="s">
        <v>141</v>
      </c>
      <c r="G94" s="40" t="s">
        <v>20</v>
      </c>
      <c r="H94" s="11" t="s">
        <v>142</v>
      </c>
      <c r="I94" s="11" t="s">
        <v>34</v>
      </c>
      <c r="J94" s="24" t="s">
        <v>6</v>
      </c>
      <c r="K94" s="24" t="s">
        <v>1</v>
      </c>
      <c r="L94" s="24" t="s">
        <v>6</v>
      </c>
      <c r="M94" s="53" t="s">
        <v>745</v>
      </c>
      <c r="N94" s="28"/>
      <c r="O94" s="98"/>
      <c r="P94"/>
      <c r="Q94"/>
      <c r="R94" s="4"/>
      <c r="S94" s="25"/>
      <c r="T94" s="5"/>
      <c r="U94" s="5"/>
    </row>
    <row r="95" spans="1:21" ht="50.1" customHeight="1" x14ac:dyDescent="0.2">
      <c r="A95" s="211"/>
      <c r="B95" s="141"/>
      <c r="C95" s="192"/>
      <c r="D95" s="135"/>
      <c r="E95" s="22">
        <f t="shared" si="3"/>
        <v>90</v>
      </c>
      <c r="F95" s="32" t="s">
        <v>143</v>
      </c>
      <c r="G95" s="11" t="s">
        <v>29</v>
      </c>
      <c r="H95" s="11" t="s">
        <v>144</v>
      </c>
      <c r="I95" s="40" t="s">
        <v>34</v>
      </c>
      <c r="J95" s="24" t="s">
        <v>1</v>
      </c>
      <c r="K95" s="24" t="s">
        <v>7</v>
      </c>
      <c r="L95" s="24" t="s">
        <v>7</v>
      </c>
      <c r="M95" s="53" t="s">
        <v>745</v>
      </c>
      <c r="N95" s="28"/>
      <c r="O95" s="98"/>
      <c r="P95"/>
      <c r="Q95"/>
      <c r="R95" s="4"/>
      <c r="S95" s="25"/>
      <c r="T95" s="5"/>
      <c r="U95" s="5"/>
    </row>
    <row r="96" spans="1:21" ht="50.1" customHeight="1" x14ac:dyDescent="0.2">
      <c r="A96" s="211"/>
      <c r="B96" s="141"/>
      <c r="C96" s="192"/>
      <c r="D96" s="135"/>
      <c r="E96" s="22">
        <f t="shared" si="3"/>
        <v>91</v>
      </c>
      <c r="F96" s="23" t="s">
        <v>176</v>
      </c>
      <c r="G96" s="11" t="s">
        <v>796</v>
      </c>
      <c r="H96" s="11" t="s">
        <v>913</v>
      </c>
      <c r="I96" s="11" t="s">
        <v>34</v>
      </c>
      <c r="J96" s="35" t="s">
        <v>7</v>
      </c>
      <c r="K96" s="24" t="s">
        <v>9</v>
      </c>
      <c r="L96" s="35" t="s">
        <v>1</v>
      </c>
      <c r="M96" s="53" t="s">
        <v>745</v>
      </c>
      <c r="N96" s="28" t="s">
        <v>744</v>
      </c>
      <c r="O96" s="98"/>
      <c r="P96"/>
      <c r="Q96"/>
      <c r="R96" s="4"/>
      <c r="S96" s="25"/>
      <c r="T96" s="5"/>
      <c r="U96" s="5"/>
    </row>
    <row r="97" spans="1:21" ht="50.1" customHeight="1" x14ac:dyDescent="0.2">
      <c r="A97" s="211"/>
      <c r="B97" s="142"/>
      <c r="C97" s="193"/>
      <c r="D97" s="135"/>
      <c r="E97" s="22">
        <f t="shared" si="3"/>
        <v>92</v>
      </c>
      <c r="F97" s="41" t="s">
        <v>177</v>
      </c>
      <c r="G97" s="11" t="s">
        <v>747</v>
      </c>
      <c r="H97" s="11" t="s">
        <v>914</v>
      </c>
      <c r="I97" s="11" t="s">
        <v>34</v>
      </c>
      <c r="J97" s="35" t="s">
        <v>7</v>
      </c>
      <c r="K97" s="24" t="s">
        <v>9</v>
      </c>
      <c r="L97" s="35" t="s">
        <v>1</v>
      </c>
      <c r="M97" s="53" t="s">
        <v>745</v>
      </c>
      <c r="N97" s="28" t="s">
        <v>744</v>
      </c>
      <c r="O97" s="98"/>
      <c r="P97"/>
      <c r="Q97"/>
      <c r="R97" s="4"/>
      <c r="S97" s="25"/>
      <c r="T97" s="5"/>
      <c r="U97" s="5"/>
    </row>
    <row r="98" spans="1:21" ht="50.1" customHeight="1" x14ac:dyDescent="0.2">
      <c r="A98" s="211"/>
      <c r="B98" s="140" t="s">
        <v>1188</v>
      </c>
      <c r="C98" s="189" t="s">
        <v>1191</v>
      </c>
      <c r="D98" s="134" t="s">
        <v>145</v>
      </c>
      <c r="E98" s="22">
        <f t="shared" si="3"/>
        <v>93</v>
      </c>
      <c r="F98" s="23" t="s">
        <v>917</v>
      </c>
      <c r="G98" s="11" t="s">
        <v>754</v>
      </c>
      <c r="H98" s="11" t="s">
        <v>146</v>
      </c>
      <c r="I98" s="11" t="s">
        <v>34</v>
      </c>
      <c r="J98" s="24" t="s">
        <v>6</v>
      </c>
      <c r="K98" s="24" t="s">
        <v>9</v>
      </c>
      <c r="L98" s="24" t="s">
        <v>1</v>
      </c>
      <c r="M98" s="53" t="s">
        <v>745</v>
      </c>
      <c r="N98" s="28"/>
      <c r="O98" s="98"/>
      <c r="P98"/>
      <c r="Q98"/>
      <c r="R98" s="4"/>
      <c r="S98" s="25"/>
      <c r="T98" s="5"/>
      <c r="U98" s="5"/>
    </row>
    <row r="99" spans="1:21" ht="50.1" customHeight="1" x14ac:dyDescent="0.2">
      <c r="A99" s="211"/>
      <c r="B99" s="141"/>
      <c r="C99" s="190"/>
      <c r="D99" s="135"/>
      <c r="E99" s="22">
        <f t="shared" si="3"/>
        <v>94</v>
      </c>
      <c r="F99" s="32" t="s">
        <v>149</v>
      </c>
      <c r="G99" s="11" t="s">
        <v>20</v>
      </c>
      <c r="H99" s="11" t="s">
        <v>150</v>
      </c>
      <c r="I99" s="11" t="s">
        <v>34</v>
      </c>
      <c r="J99" s="24" t="s">
        <v>6</v>
      </c>
      <c r="K99" s="24" t="s">
        <v>1</v>
      </c>
      <c r="L99" s="24" t="s">
        <v>6</v>
      </c>
      <c r="M99" s="53" t="s">
        <v>745</v>
      </c>
      <c r="N99" s="28"/>
      <c r="O99" s="98"/>
      <c r="P99"/>
      <c r="Q99"/>
      <c r="R99" s="4"/>
      <c r="S99" s="25"/>
      <c r="T99" s="5"/>
      <c r="U99" s="5"/>
    </row>
    <row r="100" spans="1:21" ht="50.1" customHeight="1" x14ac:dyDescent="0.2">
      <c r="A100" s="211"/>
      <c r="B100" s="141"/>
      <c r="C100" s="190"/>
      <c r="D100" s="135"/>
      <c r="E100" s="22">
        <f t="shared" si="3"/>
        <v>95</v>
      </c>
      <c r="F100" s="23" t="s">
        <v>151</v>
      </c>
      <c r="G100" s="11" t="s">
        <v>65</v>
      </c>
      <c r="H100" s="11" t="s">
        <v>151</v>
      </c>
      <c r="I100" s="11" t="s">
        <v>34</v>
      </c>
      <c r="J100" s="24" t="s">
        <v>6</v>
      </c>
      <c r="K100" s="24" t="s">
        <v>7</v>
      </c>
      <c r="L100" s="24" t="s">
        <v>6</v>
      </c>
      <c r="M100" s="53" t="s">
        <v>745</v>
      </c>
      <c r="N100" s="28"/>
      <c r="O100" s="98"/>
      <c r="P100"/>
      <c r="Q100"/>
      <c r="R100" s="4"/>
      <c r="S100" s="25"/>
      <c r="T100" s="5"/>
      <c r="U100" s="5"/>
    </row>
    <row r="101" spans="1:21" ht="50.1" customHeight="1" x14ac:dyDescent="0.2">
      <c r="A101" s="211"/>
      <c r="B101" s="141"/>
      <c r="C101" s="190"/>
      <c r="D101" s="135"/>
      <c r="E101" s="22">
        <f t="shared" si="3"/>
        <v>96</v>
      </c>
      <c r="F101" s="23" t="s">
        <v>1536</v>
      </c>
      <c r="G101" s="11" t="s">
        <v>152</v>
      </c>
      <c r="H101" s="11" t="s">
        <v>915</v>
      </c>
      <c r="I101" s="11" t="s">
        <v>868</v>
      </c>
      <c r="J101" s="24" t="s">
        <v>6</v>
      </c>
      <c r="K101" s="24" t="s">
        <v>7</v>
      </c>
      <c r="L101" s="24" t="s">
        <v>7</v>
      </c>
      <c r="M101" s="53" t="s">
        <v>745</v>
      </c>
      <c r="N101" s="28" t="s">
        <v>743</v>
      </c>
      <c r="O101" s="71" t="s">
        <v>1</v>
      </c>
      <c r="P101"/>
      <c r="Q101"/>
      <c r="R101" s="4"/>
      <c r="S101" s="25"/>
      <c r="T101" s="5"/>
      <c r="U101" s="5"/>
    </row>
    <row r="102" spans="1:21" ht="50.1" customHeight="1" x14ac:dyDescent="0.2">
      <c r="A102" s="211"/>
      <c r="B102" s="141"/>
      <c r="C102" s="190"/>
      <c r="D102" s="136"/>
      <c r="E102" s="22">
        <f t="shared" si="3"/>
        <v>97</v>
      </c>
      <c r="F102" s="23" t="s">
        <v>1537</v>
      </c>
      <c r="G102" s="11" t="s">
        <v>668</v>
      </c>
      <c r="H102" s="11" t="s">
        <v>916</v>
      </c>
      <c r="I102" s="11" t="s">
        <v>868</v>
      </c>
      <c r="J102" s="24" t="s">
        <v>6</v>
      </c>
      <c r="K102" s="24" t="s">
        <v>7</v>
      </c>
      <c r="L102" s="24" t="s">
        <v>7</v>
      </c>
      <c r="M102" s="53" t="s">
        <v>745</v>
      </c>
      <c r="N102" s="28" t="s">
        <v>743</v>
      </c>
      <c r="O102" s="123" t="s">
        <v>1</v>
      </c>
      <c r="P102"/>
      <c r="Q102"/>
      <c r="R102" s="4"/>
      <c r="S102" s="25"/>
      <c r="T102" s="5"/>
      <c r="U102" s="5"/>
    </row>
    <row r="103" spans="1:21" ht="50.1" customHeight="1" x14ac:dyDescent="0.2">
      <c r="A103" s="211"/>
      <c r="B103" s="142"/>
      <c r="C103" s="190"/>
      <c r="D103" s="10" t="s">
        <v>153</v>
      </c>
      <c r="E103" s="22">
        <f t="shared" si="3"/>
        <v>98</v>
      </c>
      <c r="F103" s="23" t="s">
        <v>154</v>
      </c>
      <c r="G103" s="11" t="s">
        <v>754</v>
      </c>
      <c r="H103" s="11" t="s">
        <v>1008</v>
      </c>
      <c r="I103" s="11" t="s">
        <v>34</v>
      </c>
      <c r="J103" s="24" t="s">
        <v>6</v>
      </c>
      <c r="K103" s="24" t="s">
        <v>9</v>
      </c>
      <c r="L103" s="24" t="s">
        <v>1</v>
      </c>
      <c r="M103" s="53" t="s">
        <v>745</v>
      </c>
      <c r="N103" s="28"/>
      <c r="O103" s="98"/>
      <c r="P103"/>
      <c r="Q103"/>
      <c r="R103" s="4"/>
      <c r="S103" s="25"/>
      <c r="T103" s="5"/>
      <c r="U103" s="5"/>
    </row>
    <row r="104" spans="1:21" ht="50.1" customHeight="1" x14ac:dyDescent="0.2">
      <c r="A104" s="211"/>
      <c r="B104" s="141" t="s">
        <v>1187</v>
      </c>
      <c r="C104" s="189" t="s">
        <v>1192</v>
      </c>
      <c r="D104" s="179" t="s">
        <v>155</v>
      </c>
      <c r="E104" s="22">
        <f t="shared" si="3"/>
        <v>99</v>
      </c>
      <c r="F104" s="23" t="s">
        <v>156</v>
      </c>
      <c r="G104" s="11" t="s">
        <v>754</v>
      </c>
      <c r="H104" s="11" t="s">
        <v>157</v>
      </c>
      <c r="I104" s="11" t="s">
        <v>34</v>
      </c>
      <c r="J104" s="24" t="s">
        <v>1</v>
      </c>
      <c r="K104" s="24" t="s">
        <v>7</v>
      </c>
      <c r="L104" s="24" t="s">
        <v>7</v>
      </c>
      <c r="M104" s="53" t="s">
        <v>745</v>
      </c>
      <c r="N104" s="28"/>
      <c r="O104" s="98"/>
      <c r="P104"/>
      <c r="Q104"/>
      <c r="R104" s="4"/>
      <c r="S104" s="25"/>
      <c r="T104" s="5"/>
      <c r="U104" s="5"/>
    </row>
    <row r="105" spans="1:21" ht="50.1" customHeight="1" x14ac:dyDescent="0.2">
      <c r="A105" s="211"/>
      <c r="B105" s="141"/>
      <c r="C105" s="190"/>
      <c r="D105" s="180"/>
      <c r="E105" s="22">
        <f t="shared" si="3"/>
        <v>100</v>
      </c>
      <c r="F105" s="23" t="s">
        <v>158</v>
      </c>
      <c r="G105" s="11" t="s">
        <v>102</v>
      </c>
      <c r="H105" s="11" t="s">
        <v>159</v>
      </c>
      <c r="I105" s="11" t="s">
        <v>34</v>
      </c>
      <c r="J105" s="24" t="s">
        <v>1</v>
      </c>
      <c r="K105" s="24" t="s">
        <v>7</v>
      </c>
      <c r="L105" s="24" t="s">
        <v>7</v>
      </c>
      <c r="M105" s="53" t="s">
        <v>745</v>
      </c>
      <c r="N105" s="28"/>
      <c r="O105" s="98"/>
      <c r="P105"/>
      <c r="Q105"/>
      <c r="R105" s="4"/>
      <c r="S105" s="25"/>
      <c r="T105" s="5"/>
      <c r="U105" s="5"/>
    </row>
    <row r="106" spans="1:21" ht="50.1" customHeight="1" x14ac:dyDescent="0.2">
      <c r="A106" s="211"/>
      <c r="B106" s="141"/>
      <c r="C106" s="190"/>
      <c r="D106" s="197"/>
      <c r="E106" s="22">
        <f t="shared" si="3"/>
        <v>101</v>
      </c>
      <c r="F106" s="23" t="s">
        <v>669</v>
      </c>
      <c r="G106" s="11" t="s">
        <v>34</v>
      </c>
      <c r="H106" s="11" t="s">
        <v>918</v>
      </c>
      <c r="I106" s="11" t="s">
        <v>868</v>
      </c>
      <c r="J106" s="24" t="s">
        <v>6</v>
      </c>
      <c r="K106" s="24" t="s">
        <v>7</v>
      </c>
      <c r="L106" s="24" t="s">
        <v>7</v>
      </c>
      <c r="M106" s="53" t="s">
        <v>745</v>
      </c>
      <c r="N106" s="28" t="s">
        <v>743</v>
      </c>
      <c r="O106" s="98"/>
      <c r="P106"/>
      <c r="Q106"/>
      <c r="R106" s="4"/>
      <c r="S106" s="25"/>
      <c r="T106" s="5"/>
      <c r="U106" s="5"/>
    </row>
    <row r="107" spans="1:21" ht="50.1" customHeight="1" x14ac:dyDescent="0.2">
      <c r="A107" s="211"/>
      <c r="B107" s="141"/>
      <c r="C107" s="190"/>
      <c r="D107" s="179" t="s">
        <v>160</v>
      </c>
      <c r="E107" s="22">
        <f t="shared" si="3"/>
        <v>102</v>
      </c>
      <c r="F107" s="23" t="s">
        <v>161</v>
      </c>
      <c r="G107" s="11" t="s">
        <v>65</v>
      </c>
      <c r="H107" s="11" t="s">
        <v>161</v>
      </c>
      <c r="I107" s="11" t="s">
        <v>34</v>
      </c>
      <c r="J107" s="24" t="s">
        <v>6</v>
      </c>
      <c r="K107" s="24" t="s">
        <v>9</v>
      </c>
      <c r="L107" s="24" t="s">
        <v>1</v>
      </c>
      <c r="M107" s="53" t="s">
        <v>745</v>
      </c>
      <c r="N107" s="28"/>
      <c r="O107" s="98"/>
      <c r="P107"/>
      <c r="Q107"/>
      <c r="R107" s="4"/>
      <c r="S107" s="25"/>
      <c r="T107" s="5"/>
      <c r="U107" s="5"/>
    </row>
    <row r="108" spans="1:21" ht="50.1" customHeight="1" x14ac:dyDescent="0.2">
      <c r="A108" s="211"/>
      <c r="B108" s="141"/>
      <c r="C108" s="190"/>
      <c r="D108" s="180"/>
      <c r="E108" s="22">
        <f t="shared" si="3"/>
        <v>103</v>
      </c>
      <c r="F108" s="23" t="s">
        <v>162</v>
      </c>
      <c r="G108" s="11" t="s">
        <v>55</v>
      </c>
      <c r="H108" s="11" t="s">
        <v>163</v>
      </c>
      <c r="I108" s="11" t="s">
        <v>34</v>
      </c>
      <c r="J108" s="24" t="s">
        <v>6</v>
      </c>
      <c r="K108" s="24" t="s">
        <v>9</v>
      </c>
      <c r="L108" s="24" t="s">
        <v>1</v>
      </c>
      <c r="M108" s="53" t="s">
        <v>745</v>
      </c>
      <c r="N108" s="28"/>
      <c r="O108" s="98"/>
      <c r="P108"/>
      <c r="Q108"/>
      <c r="R108" s="4"/>
      <c r="S108" s="25"/>
      <c r="T108" s="5"/>
      <c r="U108" s="5"/>
    </row>
    <row r="109" spans="1:21" ht="50.1" customHeight="1" x14ac:dyDescent="0.2">
      <c r="A109" s="211"/>
      <c r="B109" s="141"/>
      <c r="C109" s="190"/>
      <c r="D109" s="180"/>
      <c r="E109" s="22">
        <f t="shared" si="3"/>
        <v>104</v>
      </c>
      <c r="F109" s="23" t="s">
        <v>768</v>
      </c>
      <c r="G109" s="11" t="s">
        <v>795</v>
      </c>
      <c r="H109" s="11" t="s">
        <v>164</v>
      </c>
      <c r="I109" s="11" t="s">
        <v>34</v>
      </c>
      <c r="J109" s="24" t="s">
        <v>6</v>
      </c>
      <c r="K109" s="24" t="s">
        <v>9</v>
      </c>
      <c r="L109" s="24" t="s">
        <v>1</v>
      </c>
      <c r="M109" s="53" t="s">
        <v>745</v>
      </c>
      <c r="N109" s="28"/>
      <c r="O109" s="98"/>
      <c r="P109"/>
      <c r="Q109"/>
      <c r="R109" s="4"/>
      <c r="S109" s="25"/>
      <c r="T109" s="5"/>
      <c r="U109" s="5"/>
    </row>
    <row r="110" spans="1:21" ht="50.1" customHeight="1" x14ac:dyDescent="0.2">
      <c r="A110" s="211"/>
      <c r="B110" s="141"/>
      <c r="C110" s="190"/>
      <c r="D110" s="180"/>
      <c r="E110" s="22">
        <f t="shared" si="3"/>
        <v>105</v>
      </c>
      <c r="F110" s="23" t="s">
        <v>811</v>
      </c>
      <c r="G110" s="11" t="s">
        <v>795</v>
      </c>
      <c r="H110" s="11" t="s">
        <v>800</v>
      </c>
      <c r="I110" s="11" t="s">
        <v>34</v>
      </c>
      <c r="J110" s="24" t="s">
        <v>6</v>
      </c>
      <c r="K110" s="24" t="s">
        <v>9</v>
      </c>
      <c r="L110" s="24" t="s">
        <v>1</v>
      </c>
      <c r="M110" s="53" t="s">
        <v>745</v>
      </c>
      <c r="N110" s="28"/>
      <c r="O110" s="98"/>
      <c r="P110"/>
      <c r="Q110"/>
      <c r="R110" s="4"/>
      <c r="S110" s="25"/>
      <c r="T110" s="5"/>
      <c r="U110" s="5"/>
    </row>
    <row r="111" spans="1:21" ht="50.1" customHeight="1" x14ac:dyDescent="0.2">
      <c r="A111" s="211"/>
      <c r="B111" s="141"/>
      <c r="C111" s="190"/>
      <c r="D111" s="180"/>
      <c r="E111" s="22">
        <f t="shared" si="3"/>
        <v>106</v>
      </c>
      <c r="F111" s="23" t="s">
        <v>165</v>
      </c>
      <c r="G111" s="11" t="s">
        <v>795</v>
      </c>
      <c r="H111" s="11" t="s">
        <v>165</v>
      </c>
      <c r="I111" s="11" t="s">
        <v>34</v>
      </c>
      <c r="J111" s="24" t="s">
        <v>6</v>
      </c>
      <c r="K111" s="24" t="s">
        <v>9</v>
      </c>
      <c r="L111" s="24" t="s">
        <v>1</v>
      </c>
      <c r="M111" s="53" t="s">
        <v>745</v>
      </c>
      <c r="N111" s="28"/>
      <c r="O111" s="98"/>
      <c r="P111"/>
      <c r="Q111"/>
      <c r="R111" s="4"/>
      <c r="S111" s="25"/>
      <c r="T111" s="5"/>
      <c r="U111" s="5"/>
    </row>
    <row r="112" spans="1:21" ht="50.1" customHeight="1" x14ac:dyDescent="0.2">
      <c r="A112" s="211"/>
      <c r="B112" s="141"/>
      <c r="C112" s="190"/>
      <c r="D112" s="180"/>
      <c r="E112" s="22">
        <f t="shared" si="3"/>
        <v>107</v>
      </c>
      <c r="F112" s="23" t="s">
        <v>166</v>
      </c>
      <c r="G112" s="11" t="s">
        <v>795</v>
      </c>
      <c r="H112" s="11" t="s">
        <v>167</v>
      </c>
      <c r="I112" s="11" t="s">
        <v>34</v>
      </c>
      <c r="J112" s="24" t="s">
        <v>1</v>
      </c>
      <c r="K112" s="24" t="s">
        <v>9</v>
      </c>
      <c r="L112" s="24" t="s">
        <v>1</v>
      </c>
      <c r="M112" s="53" t="s">
        <v>745</v>
      </c>
      <c r="N112" s="28"/>
      <c r="O112" s="98"/>
      <c r="P112"/>
      <c r="Q112"/>
      <c r="R112" s="4"/>
      <c r="S112" s="25"/>
      <c r="T112" s="5"/>
      <c r="U112" s="5"/>
    </row>
    <row r="113" spans="1:21" ht="50.1" customHeight="1" x14ac:dyDescent="0.2">
      <c r="A113" s="211"/>
      <c r="B113" s="141"/>
      <c r="C113" s="190"/>
      <c r="D113" s="180"/>
      <c r="E113" s="22">
        <f t="shared" si="3"/>
        <v>108</v>
      </c>
      <c r="F113" s="23" t="s">
        <v>919</v>
      </c>
      <c r="G113" s="11" t="s">
        <v>168</v>
      </c>
      <c r="H113" s="11" t="s">
        <v>920</v>
      </c>
      <c r="I113" s="11" t="s">
        <v>868</v>
      </c>
      <c r="J113" s="24" t="s">
        <v>6</v>
      </c>
      <c r="K113" s="24" t="s">
        <v>7</v>
      </c>
      <c r="L113" s="24" t="s">
        <v>7</v>
      </c>
      <c r="M113" s="53" t="s">
        <v>745</v>
      </c>
      <c r="N113" s="28" t="s">
        <v>743</v>
      </c>
      <c r="O113" s="98"/>
      <c r="P113"/>
      <c r="Q113"/>
      <c r="R113" s="4"/>
      <c r="S113" s="25"/>
      <c r="T113" s="5"/>
      <c r="U113" s="5"/>
    </row>
    <row r="114" spans="1:21" ht="50.1" customHeight="1" x14ac:dyDescent="0.2">
      <c r="A114" s="211"/>
      <c r="B114" s="142"/>
      <c r="C114" s="196"/>
      <c r="D114" s="197"/>
      <c r="E114" s="22">
        <f t="shared" si="3"/>
        <v>109</v>
      </c>
      <c r="F114" s="23" t="s">
        <v>851</v>
      </c>
      <c r="G114" s="11" t="s">
        <v>34</v>
      </c>
      <c r="H114" s="11" t="s">
        <v>921</v>
      </c>
      <c r="I114" s="11" t="s">
        <v>103</v>
      </c>
      <c r="J114" s="24" t="s">
        <v>6</v>
      </c>
      <c r="K114" s="24" t="s">
        <v>6</v>
      </c>
      <c r="L114" s="24" t="s">
        <v>7</v>
      </c>
      <c r="M114" s="53" t="s">
        <v>745</v>
      </c>
      <c r="N114" s="28" t="s">
        <v>743</v>
      </c>
      <c r="O114" s="98"/>
      <c r="P114"/>
      <c r="Q114"/>
      <c r="R114" s="4"/>
      <c r="S114" s="25"/>
      <c r="T114" s="5"/>
      <c r="U114" s="5"/>
    </row>
    <row r="115" spans="1:21" ht="50.1" customHeight="1" x14ac:dyDescent="0.2">
      <c r="A115" s="211"/>
      <c r="B115" s="140" t="s">
        <v>1186</v>
      </c>
      <c r="C115" s="186" t="s">
        <v>1193</v>
      </c>
      <c r="D115" s="176" t="s">
        <v>169</v>
      </c>
      <c r="E115" s="22">
        <f t="shared" si="3"/>
        <v>110</v>
      </c>
      <c r="F115" s="23" t="s">
        <v>170</v>
      </c>
      <c r="G115" s="11" t="s">
        <v>29</v>
      </c>
      <c r="H115" s="11" t="s">
        <v>799</v>
      </c>
      <c r="I115" s="11" t="s">
        <v>34</v>
      </c>
      <c r="J115" s="24" t="s">
        <v>6</v>
      </c>
      <c r="K115" s="24" t="s">
        <v>9</v>
      </c>
      <c r="L115" s="24" t="s">
        <v>1</v>
      </c>
      <c r="M115" s="53" t="s">
        <v>745</v>
      </c>
      <c r="N115" s="28"/>
      <c r="O115" s="98"/>
      <c r="P115"/>
      <c r="Q115"/>
      <c r="R115" s="4"/>
      <c r="S115" s="25"/>
      <c r="T115" s="5"/>
      <c r="U115" s="5"/>
    </row>
    <row r="116" spans="1:21" ht="50.1" customHeight="1" x14ac:dyDescent="0.2">
      <c r="A116" s="211"/>
      <c r="B116" s="141"/>
      <c r="C116" s="187"/>
      <c r="D116" s="177"/>
      <c r="E116" s="22">
        <f t="shared" si="3"/>
        <v>111</v>
      </c>
      <c r="F116" s="33" t="s">
        <v>171</v>
      </c>
      <c r="G116" s="11" t="s">
        <v>754</v>
      </c>
      <c r="H116" s="34" t="s">
        <v>922</v>
      </c>
      <c r="I116" s="11" t="s">
        <v>103</v>
      </c>
      <c r="J116" s="35" t="s">
        <v>7</v>
      </c>
      <c r="K116" s="24" t="s">
        <v>7</v>
      </c>
      <c r="L116" s="35" t="s">
        <v>7</v>
      </c>
      <c r="M116" s="53" t="s">
        <v>745</v>
      </c>
      <c r="N116" s="28" t="s">
        <v>743</v>
      </c>
      <c r="O116" s="98"/>
      <c r="P116"/>
      <c r="Q116"/>
      <c r="R116" s="4"/>
      <c r="S116" s="25"/>
      <c r="T116" s="5"/>
      <c r="U116" s="5"/>
    </row>
    <row r="117" spans="1:21" ht="50.1" customHeight="1" x14ac:dyDescent="0.2">
      <c r="A117" s="211"/>
      <c r="B117" s="141"/>
      <c r="C117" s="187"/>
      <c r="D117" s="177"/>
      <c r="E117" s="22">
        <f t="shared" si="3"/>
        <v>112</v>
      </c>
      <c r="F117" s="33" t="s">
        <v>172</v>
      </c>
      <c r="G117" s="11" t="s">
        <v>754</v>
      </c>
      <c r="H117" s="34" t="s">
        <v>923</v>
      </c>
      <c r="I117" s="11" t="s">
        <v>103</v>
      </c>
      <c r="J117" s="35" t="s">
        <v>7</v>
      </c>
      <c r="K117" s="24" t="s">
        <v>7</v>
      </c>
      <c r="L117" s="35" t="s">
        <v>7</v>
      </c>
      <c r="M117" s="53" t="s">
        <v>745</v>
      </c>
      <c r="N117" s="28" t="s">
        <v>743</v>
      </c>
      <c r="O117" s="98"/>
      <c r="P117"/>
      <c r="Q117"/>
      <c r="R117" s="4"/>
      <c r="S117" s="25"/>
      <c r="T117" s="5"/>
      <c r="U117" s="5"/>
    </row>
    <row r="118" spans="1:21" ht="50.1" customHeight="1" x14ac:dyDescent="0.2">
      <c r="A118" s="211"/>
      <c r="B118" s="141"/>
      <c r="C118" s="187"/>
      <c r="D118" s="177"/>
      <c r="E118" s="22">
        <f t="shared" si="3"/>
        <v>113</v>
      </c>
      <c r="F118" s="33" t="s">
        <v>173</v>
      </c>
      <c r="G118" s="11" t="s">
        <v>754</v>
      </c>
      <c r="H118" s="34" t="s">
        <v>924</v>
      </c>
      <c r="I118" s="11" t="s">
        <v>103</v>
      </c>
      <c r="J118" s="35" t="s">
        <v>7</v>
      </c>
      <c r="K118" s="24" t="s">
        <v>6</v>
      </c>
      <c r="L118" s="35" t="s">
        <v>7</v>
      </c>
      <c r="M118" s="53" t="s">
        <v>745</v>
      </c>
      <c r="N118" s="28" t="s">
        <v>743</v>
      </c>
      <c r="O118" s="98"/>
      <c r="P118"/>
      <c r="Q118"/>
      <c r="R118" s="4"/>
      <c r="S118" s="25"/>
      <c r="T118" s="5"/>
      <c r="U118" s="5"/>
    </row>
    <row r="119" spans="1:21" ht="50.1" customHeight="1" x14ac:dyDescent="0.2">
      <c r="A119" s="211"/>
      <c r="B119" s="142"/>
      <c r="C119" s="188"/>
      <c r="D119" s="178"/>
      <c r="E119" s="22">
        <f t="shared" si="3"/>
        <v>114</v>
      </c>
      <c r="F119" s="33" t="s">
        <v>841</v>
      </c>
      <c r="G119" s="11" t="s">
        <v>29</v>
      </c>
      <c r="H119" s="34" t="s">
        <v>841</v>
      </c>
      <c r="I119" s="11" t="s">
        <v>34</v>
      </c>
      <c r="J119" s="35" t="s">
        <v>6</v>
      </c>
      <c r="K119" s="24" t="s">
        <v>1</v>
      </c>
      <c r="L119" s="35" t="s">
        <v>6</v>
      </c>
      <c r="M119" s="53" t="s">
        <v>745</v>
      </c>
      <c r="N119" s="28"/>
      <c r="O119" s="98"/>
      <c r="P119"/>
      <c r="Q119"/>
      <c r="R119" s="4"/>
      <c r="S119" s="25"/>
      <c r="T119" s="5"/>
      <c r="U119" s="5"/>
    </row>
    <row r="120" spans="1:21" ht="50.1" customHeight="1" x14ac:dyDescent="0.2">
      <c r="A120" s="211"/>
      <c r="B120" s="140" t="s">
        <v>1185</v>
      </c>
      <c r="C120" s="181" t="s">
        <v>1194</v>
      </c>
      <c r="D120" s="176" t="s">
        <v>174</v>
      </c>
      <c r="E120" s="22">
        <f t="shared" si="3"/>
        <v>115</v>
      </c>
      <c r="F120" s="33" t="s">
        <v>1129</v>
      </c>
      <c r="G120" s="11" t="s">
        <v>925</v>
      </c>
      <c r="H120" s="11" t="s">
        <v>1500</v>
      </c>
      <c r="I120" s="34" t="s">
        <v>868</v>
      </c>
      <c r="J120" s="24" t="s">
        <v>6</v>
      </c>
      <c r="K120" s="24" t="s">
        <v>7</v>
      </c>
      <c r="L120" s="24" t="s">
        <v>7</v>
      </c>
      <c r="M120" s="53" t="s">
        <v>745</v>
      </c>
      <c r="N120" s="28" t="s">
        <v>743</v>
      </c>
      <c r="O120" s="124" t="s">
        <v>1408</v>
      </c>
      <c r="P120"/>
      <c r="Q120"/>
      <c r="R120" s="4"/>
      <c r="S120" s="25"/>
      <c r="T120" s="5"/>
      <c r="U120" s="5"/>
    </row>
    <row r="121" spans="1:21" ht="50.1" customHeight="1" x14ac:dyDescent="0.2">
      <c r="A121" s="211"/>
      <c r="B121" s="141"/>
      <c r="C121" s="182"/>
      <c r="D121" s="177"/>
      <c r="E121" s="22">
        <f t="shared" si="3"/>
        <v>116</v>
      </c>
      <c r="F121" s="33" t="s">
        <v>1130</v>
      </c>
      <c r="G121" s="11" t="s">
        <v>34</v>
      </c>
      <c r="H121" s="11" t="s">
        <v>926</v>
      </c>
      <c r="I121" s="34" t="s">
        <v>927</v>
      </c>
      <c r="J121" s="24" t="s">
        <v>6</v>
      </c>
      <c r="K121" s="24" t="s">
        <v>7</v>
      </c>
      <c r="L121" s="24" t="s">
        <v>7</v>
      </c>
      <c r="M121" s="53" t="s">
        <v>745</v>
      </c>
      <c r="N121" s="28" t="s">
        <v>743</v>
      </c>
      <c r="O121" s="98"/>
      <c r="P121"/>
      <c r="Q121"/>
      <c r="R121" s="4"/>
      <c r="S121" s="25"/>
      <c r="T121" s="5"/>
      <c r="U121" s="5"/>
    </row>
    <row r="122" spans="1:21" ht="50.1" customHeight="1" x14ac:dyDescent="0.2">
      <c r="A122" s="211"/>
      <c r="B122" s="142"/>
      <c r="C122" s="182"/>
      <c r="D122" s="177"/>
      <c r="E122" s="22">
        <f t="shared" si="3"/>
        <v>117</v>
      </c>
      <c r="F122" s="33" t="s">
        <v>928</v>
      </c>
      <c r="G122" s="11" t="s">
        <v>65</v>
      </c>
      <c r="H122" s="11" t="s">
        <v>929</v>
      </c>
      <c r="I122" s="11" t="s">
        <v>901</v>
      </c>
      <c r="J122" s="36" t="s">
        <v>6</v>
      </c>
      <c r="K122" s="35" t="s">
        <v>6</v>
      </c>
      <c r="L122" s="24" t="s">
        <v>7</v>
      </c>
      <c r="M122" s="53" t="s">
        <v>745</v>
      </c>
      <c r="N122" s="28" t="s">
        <v>743</v>
      </c>
      <c r="O122" s="98"/>
      <c r="P122"/>
      <c r="Q122"/>
      <c r="R122" s="4"/>
      <c r="S122" s="25"/>
      <c r="T122" s="5"/>
      <c r="U122" s="5"/>
    </row>
    <row r="123" spans="1:21" ht="50.1" customHeight="1" x14ac:dyDescent="0.2">
      <c r="A123" s="211"/>
      <c r="B123" s="140" t="s">
        <v>1184</v>
      </c>
      <c r="C123" s="186" t="s">
        <v>1195</v>
      </c>
      <c r="D123" s="176" t="s">
        <v>175</v>
      </c>
      <c r="E123" s="22">
        <f t="shared" si="3"/>
        <v>118</v>
      </c>
      <c r="F123" s="41" t="s">
        <v>178</v>
      </c>
      <c r="G123" s="11" t="s">
        <v>29</v>
      </c>
      <c r="H123" s="39" t="s">
        <v>179</v>
      </c>
      <c r="I123" s="11" t="s">
        <v>34</v>
      </c>
      <c r="J123" s="35" t="s">
        <v>6</v>
      </c>
      <c r="K123" s="24" t="s">
        <v>9</v>
      </c>
      <c r="L123" s="35" t="s">
        <v>1</v>
      </c>
      <c r="M123" s="53" t="s">
        <v>745</v>
      </c>
      <c r="N123" s="28"/>
      <c r="O123" s="98"/>
      <c r="P123"/>
      <c r="Q123"/>
      <c r="R123" s="4"/>
      <c r="S123" s="25"/>
      <c r="T123" s="5"/>
      <c r="U123" s="5"/>
    </row>
    <row r="124" spans="1:21" ht="50.1" customHeight="1" x14ac:dyDescent="0.2">
      <c r="A124" s="211"/>
      <c r="B124" s="141"/>
      <c r="C124" s="187"/>
      <c r="D124" s="177"/>
      <c r="E124" s="22">
        <f t="shared" si="3"/>
        <v>119</v>
      </c>
      <c r="F124" s="41" t="s">
        <v>176</v>
      </c>
      <c r="G124" s="11" t="s">
        <v>796</v>
      </c>
      <c r="H124" s="39" t="s">
        <v>913</v>
      </c>
      <c r="I124" s="11" t="s">
        <v>34</v>
      </c>
      <c r="J124" s="35" t="s">
        <v>7</v>
      </c>
      <c r="K124" s="24" t="s">
        <v>9</v>
      </c>
      <c r="L124" s="35" t="s">
        <v>1</v>
      </c>
      <c r="M124" s="53" t="s">
        <v>745</v>
      </c>
      <c r="N124" s="28" t="s">
        <v>744</v>
      </c>
      <c r="O124" s="98"/>
      <c r="P124"/>
      <c r="Q124"/>
      <c r="R124" s="4"/>
      <c r="S124" s="25"/>
      <c r="T124" s="5"/>
      <c r="U124" s="5"/>
    </row>
    <row r="125" spans="1:21" ht="50.1" customHeight="1" x14ac:dyDescent="0.2">
      <c r="A125" s="211"/>
      <c r="B125" s="142"/>
      <c r="C125" s="188"/>
      <c r="D125" s="178"/>
      <c r="E125" s="22">
        <f t="shared" si="3"/>
        <v>120</v>
      </c>
      <c r="F125" s="41" t="s">
        <v>177</v>
      </c>
      <c r="G125" s="11" t="s">
        <v>747</v>
      </c>
      <c r="H125" s="39" t="s">
        <v>914</v>
      </c>
      <c r="I125" s="11" t="s">
        <v>34</v>
      </c>
      <c r="J125" s="35" t="s">
        <v>7</v>
      </c>
      <c r="K125" s="24" t="s">
        <v>9</v>
      </c>
      <c r="L125" s="35" t="s">
        <v>1</v>
      </c>
      <c r="M125" s="53" t="s">
        <v>745</v>
      </c>
      <c r="N125" s="28" t="s">
        <v>744</v>
      </c>
      <c r="O125" s="98"/>
      <c r="P125"/>
      <c r="Q125"/>
      <c r="R125" s="4"/>
      <c r="S125" s="25"/>
      <c r="T125" s="5"/>
      <c r="U125" s="5"/>
    </row>
    <row r="126" spans="1:21" ht="50.1" customHeight="1" x14ac:dyDescent="0.2">
      <c r="A126" s="211"/>
      <c r="B126" s="141" t="s">
        <v>1183</v>
      </c>
      <c r="C126" s="181" t="s">
        <v>1196</v>
      </c>
      <c r="D126" s="176" t="s">
        <v>180</v>
      </c>
      <c r="E126" s="22">
        <f t="shared" si="3"/>
        <v>121</v>
      </c>
      <c r="F126" s="41" t="s">
        <v>930</v>
      </c>
      <c r="G126" s="11" t="s">
        <v>754</v>
      </c>
      <c r="H126" s="39" t="s">
        <v>930</v>
      </c>
      <c r="I126" s="11" t="s">
        <v>34</v>
      </c>
      <c r="J126" s="35" t="s">
        <v>6</v>
      </c>
      <c r="K126" s="24" t="s">
        <v>9</v>
      </c>
      <c r="L126" s="35" t="s">
        <v>1</v>
      </c>
      <c r="M126" s="53" t="s">
        <v>745</v>
      </c>
      <c r="N126" s="28"/>
      <c r="O126" s="98"/>
      <c r="P126"/>
      <c r="Q126"/>
      <c r="R126" s="4"/>
      <c r="S126" s="25"/>
      <c r="T126" s="5"/>
      <c r="U126" s="5"/>
    </row>
    <row r="127" spans="1:21" ht="50.1" customHeight="1" x14ac:dyDescent="0.2">
      <c r="A127" s="211"/>
      <c r="B127" s="141"/>
      <c r="C127" s="182"/>
      <c r="D127" s="177"/>
      <c r="E127" s="22">
        <f t="shared" si="3"/>
        <v>122</v>
      </c>
      <c r="F127" s="41" t="s">
        <v>857</v>
      </c>
      <c r="G127" s="38" t="s">
        <v>20</v>
      </c>
      <c r="H127" s="39" t="s">
        <v>931</v>
      </c>
      <c r="I127" s="38" t="s">
        <v>34</v>
      </c>
      <c r="J127" s="35" t="s">
        <v>7</v>
      </c>
      <c r="K127" s="24" t="s">
        <v>9</v>
      </c>
      <c r="L127" s="35" t="s">
        <v>1</v>
      </c>
      <c r="M127" s="53" t="s">
        <v>745</v>
      </c>
      <c r="N127" s="28" t="s">
        <v>744</v>
      </c>
      <c r="O127" s="98"/>
      <c r="P127"/>
      <c r="Q127"/>
      <c r="R127" s="4"/>
      <c r="S127" s="25"/>
      <c r="T127" s="5"/>
      <c r="U127" s="5"/>
    </row>
    <row r="128" spans="1:21" ht="50.1" customHeight="1" x14ac:dyDescent="0.2">
      <c r="A128" s="211"/>
      <c r="B128" s="141"/>
      <c r="C128" s="182"/>
      <c r="D128" s="177"/>
      <c r="E128" s="22">
        <f t="shared" si="3"/>
        <v>123</v>
      </c>
      <c r="F128" s="41" t="s">
        <v>181</v>
      </c>
      <c r="G128" s="38" t="s">
        <v>20</v>
      </c>
      <c r="H128" s="39" t="s">
        <v>182</v>
      </c>
      <c r="I128" s="38" t="s">
        <v>34</v>
      </c>
      <c r="J128" s="35" t="s">
        <v>1</v>
      </c>
      <c r="K128" s="24" t="s">
        <v>7</v>
      </c>
      <c r="L128" s="35" t="s">
        <v>6</v>
      </c>
      <c r="M128" s="53" t="s">
        <v>8</v>
      </c>
      <c r="N128" s="28"/>
      <c r="O128" s="98"/>
      <c r="P128"/>
      <c r="Q128"/>
      <c r="R128" s="4"/>
      <c r="S128" s="25"/>
      <c r="T128" s="5"/>
      <c r="U128" s="5"/>
    </row>
    <row r="129" spans="1:21" ht="50.1" customHeight="1" x14ac:dyDescent="0.2">
      <c r="A129" s="211"/>
      <c r="B129" s="141"/>
      <c r="C129" s="182"/>
      <c r="D129" s="177"/>
      <c r="E129" s="22">
        <f t="shared" si="3"/>
        <v>124</v>
      </c>
      <c r="F129" s="41" t="s">
        <v>183</v>
      </c>
      <c r="G129" s="38" t="s">
        <v>20</v>
      </c>
      <c r="H129" s="39" t="s">
        <v>184</v>
      </c>
      <c r="I129" s="38" t="s">
        <v>34</v>
      </c>
      <c r="J129" s="35" t="s">
        <v>1</v>
      </c>
      <c r="K129" s="24" t="s">
        <v>9</v>
      </c>
      <c r="L129" s="35" t="s">
        <v>1</v>
      </c>
      <c r="M129" s="53" t="s">
        <v>745</v>
      </c>
      <c r="N129" s="28"/>
      <c r="O129" s="98"/>
      <c r="P129"/>
      <c r="Q129"/>
      <c r="R129" s="4"/>
      <c r="S129" s="25"/>
      <c r="T129" s="5"/>
      <c r="U129" s="5"/>
    </row>
    <row r="130" spans="1:21" ht="50.1" customHeight="1" x14ac:dyDescent="0.2">
      <c r="A130" s="211"/>
      <c r="B130" s="142"/>
      <c r="C130" s="182"/>
      <c r="D130" s="177"/>
      <c r="E130" s="22">
        <f t="shared" si="3"/>
        <v>125</v>
      </c>
      <c r="F130" s="41" t="s">
        <v>185</v>
      </c>
      <c r="G130" s="38" t="s">
        <v>20</v>
      </c>
      <c r="H130" s="39" t="s">
        <v>186</v>
      </c>
      <c r="I130" s="38" t="s">
        <v>34</v>
      </c>
      <c r="J130" s="35" t="s">
        <v>1</v>
      </c>
      <c r="K130" s="24" t="s">
        <v>9</v>
      </c>
      <c r="L130" s="35" t="s">
        <v>1</v>
      </c>
      <c r="M130" s="53" t="s">
        <v>745</v>
      </c>
      <c r="N130" s="28"/>
      <c r="O130" s="98"/>
      <c r="P130"/>
      <c r="Q130"/>
      <c r="R130" s="4"/>
      <c r="S130" s="25"/>
      <c r="T130" s="5"/>
      <c r="U130" s="5"/>
    </row>
    <row r="131" spans="1:21" ht="132.75" customHeight="1" x14ac:dyDescent="0.2">
      <c r="A131" s="211"/>
      <c r="B131" s="140" t="s">
        <v>1182</v>
      </c>
      <c r="C131" s="186" t="s">
        <v>1197</v>
      </c>
      <c r="D131" s="176" t="s">
        <v>187</v>
      </c>
      <c r="E131" s="22">
        <f t="shared" si="3"/>
        <v>126</v>
      </c>
      <c r="F131" s="33" t="s">
        <v>1546</v>
      </c>
      <c r="G131" s="11" t="s">
        <v>754</v>
      </c>
      <c r="H131" s="34" t="s">
        <v>188</v>
      </c>
      <c r="I131" s="11" t="s">
        <v>34</v>
      </c>
      <c r="J131" s="35" t="s">
        <v>6</v>
      </c>
      <c r="K131" s="24" t="s">
        <v>9</v>
      </c>
      <c r="L131" s="35" t="s">
        <v>1</v>
      </c>
      <c r="M131" s="53" t="s">
        <v>745</v>
      </c>
      <c r="N131" s="28"/>
      <c r="O131" s="98"/>
      <c r="P131"/>
      <c r="Q131"/>
      <c r="R131" s="4"/>
      <c r="S131" s="25"/>
      <c r="T131" s="5"/>
      <c r="U131" s="5"/>
    </row>
    <row r="132" spans="1:21" ht="50.1" customHeight="1" x14ac:dyDescent="0.2">
      <c r="A132" s="211"/>
      <c r="B132" s="141"/>
      <c r="C132" s="187"/>
      <c r="D132" s="177"/>
      <c r="E132" s="22">
        <f t="shared" si="3"/>
        <v>127</v>
      </c>
      <c r="F132" s="33" t="s">
        <v>191</v>
      </c>
      <c r="G132" s="11" t="s">
        <v>20</v>
      </c>
      <c r="H132" s="34" t="s">
        <v>192</v>
      </c>
      <c r="I132" s="11" t="s">
        <v>34</v>
      </c>
      <c r="J132" s="35" t="s">
        <v>6</v>
      </c>
      <c r="K132" s="24" t="s">
        <v>9</v>
      </c>
      <c r="L132" s="35" t="s">
        <v>1</v>
      </c>
      <c r="M132" s="53" t="s">
        <v>8</v>
      </c>
      <c r="N132" s="28"/>
      <c r="O132" s="98"/>
      <c r="P132"/>
      <c r="Q132"/>
      <c r="R132" s="4"/>
      <c r="S132" s="25"/>
      <c r="T132" s="5"/>
      <c r="U132" s="5"/>
    </row>
    <row r="133" spans="1:21" ht="50.1" customHeight="1" x14ac:dyDescent="0.2">
      <c r="A133" s="211"/>
      <c r="B133" s="141"/>
      <c r="C133" s="187"/>
      <c r="D133" s="177"/>
      <c r="E133" s="22">
        <f t="shared" si="3"/>
        <v>128</v>
      </c>
      <c r="F133" s="54" t="s">
        <v>189</v>
      </c>
      <c r="G133" s="15" t="s">
        <v>20</v>
      </c>
      <c r="H133" s="55" t="s">
        <v>932</v>
      </c>
      <c r="I133" s="15" t="s">
        <v>34</v>
      </c>
      <c r="J133" s="46" t="s">
        <v>6</v>
      </c>
      <c r="K133" s="44" t="s">
        <v>9</v>
      </c>
      <c r="L133" s="46" t="s">
        <v>1</v>
      </c>
      <c r="M133" s="53" t="s">
        <v>745</v>
      </c>
      <c r="N133" s="28"/>
      <c r="O133" s="98"/>
      <c r="P133"/>
      <c r="Q133"/>
      <c r="R133" s="4"/>
      <c r="S133" s="25"/>
      <c r="T133" s="5"/>
      <c r="U133" s="5"/>
    </row>
    <row r="134" spans="1:21" ht="50.1" customHeight="1" x14ac:dyDescent="0.2">
      <c r="A134" s="211"/>
      <c r="B134" s="141"/>
      <c r="C134" s="187"/>
      <c r="D134" s="177"/>
      <c r="E134" s="22">
        <f t="shared" si="3"/>
        <v>129</v>
      </c>
      <c r="F134" s="54" t="s">
        <v>190</v>
      </c>
      <c r="G134" s="15" t="s">
        <v>20</v>
      </c>
      <c r="H134" s="55" t="s">
        <v>933</v>
      </c>
      <c r="I134" s="15" t="s">
        <v>34</v>
      </c>
      <c r="J134" s="46" t="s">
        <v>6</v>
      </c>
      <c r="K134" s="44" t="s">
        <v>9</v>
      </c>
      <c r="L134" s="46" t="s">
        <v>1</v>
      </c>
      <c r="M134" s="53" t="s">
        <v>745</v>
      </c>
      <c r="N134" s="28"/>
      <c r="O134" s="98"/>
      <c r="P134"/>
      <c r="Q134"/>
      <c r="R134" s="4"/>
      <c r="S134" s="25"/>
      <c r="T134" s="5"/>
      <c r="U134" s="5"/>
    </row>
    <row r="135" spans="1:21" ht="50.1" customHeight="1" x14ac:dyDescent="0.2">
      <c r="A135" s="211"/>
      <c r="B135" s="141"/>
      <c r="C135" s="187"/>
      <c r="D135" s="178"/>
      <c r="E135" s="22">
        <f t="shared" si="3"/>
        <v>130</v>
      </c>
      <c r="F135" s="54" t="s">
        <v>193</v>
      </c>
      <c r="G135" s="15" t="s">
        <v>20</v>
      </c>
      <c r="H135" s="55" t="s">
        <v>934</v>
      </c>
      <c r="I135" s="15" t="s">
        <v>34</v>
      </c>
      <c r="J135" s="46" t="s">
        <v>6</v>
      </c>
      <c r="K135" s="44" t="s">
        <v>9</v>
      </c>
      <c r="L135" s="46" t="s">
        <v>1</v>
      </c>
      <c r="M135" s="53" t="s">
        <v>745</v>
      </c>
      <c r="N135" s="28"/>
      <c r="O135" s="98"/>
      <c r="P135"/>
      <c r="Q135"/>
      <c r="R135" s="4"/>
      <c r="S135" s="25"/>
      <c r="T135" s="5"/>
      <c r="U135" s="5"/>
    </row>
    <row r="136" spans="1:21" ht="50.1" customHeight="1" x14ac:dyDescent="0.2">
      <c r="A136" s="211"/>
      <c r="B136" s="141"/>
      <c r="C136" s="187"/>
      <c r="D136" s="134" t="s">
        <v>194</v>
      </c>
      <c r="E136" s="22">
        <f t="shared" si="3"/>
        <v>131</v>
      </c>
      <c r="F136" s="56" t="s">
        <v>195</v>
      </c>
      <c r="G136" s="15" t="s">
        <v>20</v>
      </c>
      <c r="H136" s="15" t="s">
        <v>935</v>
      </c>
      <c r="I136" s="15" t="s">
        <v>868</v>
      </c>
      <c r="J136" s="46" t="s">
        <v>7</v>
      </c>
      <c r="K136" s="44" t="s">
        <v>6</v>
      </c>
      <c r="L136" s="44" t="s">
        <v>7</v>
      </c>
      <c r="M136" s="53" t="s">
        <v>745</v>
      </c>
      <c r="N136" s="28" t="s">
        <v>743</v>
      </c>
      <c r="O136" s="125" t="s">
        <v>1</v>
      </c>
      <c r="P136"/>
      <c r="Q136"/>
      <c r="R136" s="4"/>
      <c r="S136" s="25"/>
      <c r="T136" s="5"/>
      <c r="U136" s="5"/>
    </row>
    <row r="137" spans="1:21" ht="50.1" customHeight="1" x14ac:dyDescent="0.2">
      <c r="A137" s="211"/>
      <c r="B137" s="141"/>
      <c r="C137" s="187"/>
      <c r="D137" s="135"/>
      <c r="E137" s="22">
        <f t="shared" si="3"/>
        <v>132</v>
      </c>
      <c r="F137" s="56" t="s">
        <v>196</v>
      </c>
      <c r="G137" s="15" t="s">
        <v>34</v>
      </c>
      <c r="H137" s="15" t="s">
        <v>937</v>
      </c>
      <c r="I137" s="15" t="s">
        <v>101</v>
      </c>
      <c r="J137" s="46" t="s">
        <v>6</v>
      </c>
      <c r="K137" s="44" t="s">
        <v>6</v>
      </c>
      <c r="L137" s="44" t="s">
        <v>7</v>
      </c>
      <c r="M137" s="53" t="s">
        <v>745</v>
      </c>
      <c r="N137" s="28" t="s">
        <v>743</v>
      </c>
      <c r="O137" s="98"/>
      <c r="P137"/>
      <c r="Q137"/>
      <c r="R137" s="4"/>
      <c r="S137" s="25"/>
      <c r="T137" s="5"/>
      <c r="U137" s="5"/>
    </row>
    <row r="138" spans="1:21" ht="50.1" customHeight="1" x14ac:dyDescent="0.2">
      <c r="A138" s="211"/>
      <c r="B138" s="142"/>
      <c r="C138" s="188"/>
      <c r="D138" s="136"/>
      <c r="E138" s="22">
        <f t="shared" si="3"/>
        <v>133</v>
      </c>
      <c r="F138" s="54" t="s">
        <v>833</v>
      </c>
      <c r="G138" s="15" t="s">
        <v>65</v>
      </c>
      <c r="H138" s="15" t="s">
        <v>936</v>
      </c>
      <c r="I138" s="15" t="s">
        <v>34</v>
      </c>
      <c r="J138" s="46" t="s">
        <v>7</v>
      </c>
      <c r="K138" s="44" t="s">
        <v>9</v>
      </c>
      <c r="L138" s="44" t="s">
        <v>1</v>
      </c>
      <c r="M138" s="53" t="s">
        <v>745</v>
      </c>
      <c r="N138" s="28" t="s">
        <v>744</v>
      </c>
      <c r="O138" s="98"/>
      <c r="P138"/>
      <c r="Q138"/>
      <c r="R138" s="4"/>
      <c r="S138" s="25"/>
      <c r="T138" s="5"/>
      <c r="U138" s="5"/>
    </row>
    <row r="139" spans="1:21" ht="50.1" customHeight="1" x14ac:dyDescent="0.2">
      <c r="A139" s="211"/>
      <c r="B139" s="87" t="s">
        <v>1180</v>
      </c>
      <c r="C139" s="47" t="s">
        <v>1181</v>
      </c>
      <c r="D139" s="10" t="s">
        <v>197</v>
      </c>
      <c r="E139" s="22">
        <f t="shared" si="3"/>
        <v>134</v>
      </c>
      <c r="F139" s="23" t="s">
        <v>198</v>
      </c>
      <c r="G139" s="11" t="s">
        <v>754</v>
      </c>
      <c r="H139" s="11" t="s">
        <v>198</v>
      </c>
      <c r="I139" s="11" t="s">
        <v>34</v>
      </c>
      <c r="J139" s="24" t="s">
        <v>6</v>
      </c>
      <c r="K139" s="24" t="s">
        <v>9</v>
      </c>
      <c r="L139" s="24" t="s">
        <v>1</v>
      </c>
      <c r="M139" s="53" t="s">
        <v>199</v>
      </c>
      <c r="N139" s="28"/>
      <c r="O139" s="98"/>
      <c r="P139"/>
      <c r="Q139"/>
      <c r="R139" s="4"/>
      <c r="S139" s="25"/>
      <c r="T139" s="29"/>
      <c r="U139" s="29"/>
    </row>
    <row r="140" spans="1:21" ht="50.1" customHeight="1" x14ac:dyDescent="0.2">
      <c r="A140" s="3" t="s">
        <v>12</v>
      </c>
      <c r="B140" s="88" t="s">
        <v>1145</v>
      </c>
      <c r="C140" s="2" t="s">
        <v>1146</v>
      </c>
      <c r="D140" s="1" t="s">
        <v>1147</v>
      </c>
      <c r="E140" s="3" t="s">
        <v>0</v>
      </c>
      <c r="F140" s="1" t="s">
        <v>17</v>
      </c>
      <c r="G140" s="1" t="s">
        <v>18</v>
      </c>
      <c r="H140" s="1" t="s">
        <v>1148</v>
      </c>
      <c r="I140" s="1" t="s">
        <v>1513</v>
      </c>
      <c r="J140" s="3" t="s">
        <v>2</v>
      </c>
      <c r="K140" s="3" t="s">
        <v>4</v>
      </c>
      <c r="L140" s="3" t="s">
        <v>5</v>
      </c>
      <c r="M140" s="94" t="s">
        <v>3</v>
      </c>
      <c r="N140" s="92" t="s">
        <v>1406</v>
      </c>
      <c r="O140" s="92" t="s">
        <v>1407</v>
      </c>
      <c r="P140"/>
      <c r="Q140"/>
      <c r="R140" s="4"/>
      <c r="S140" s="4"/>
      <c r="T140" s="5"/>
      <c r="U140" s="5"/>
    </row>
    <row r="141" spans="1:21" ht="67.5" customHeight="1" x14ac:dyDescent="0.2">
      <c r="A141" s="212" t="s">
        <v>1212</v>
      </c>
      <c r="B141" s="140" t="s">
        <v>1200</v>
      </c>
      <c r="C141" s="191" t="s">
        <v>1206</v>
      </c>
      <c r="D141" s="10" t="s">
        <v>200</v>
      </c>
      <c r="E141" s="22">
        <f>ROW()-6</f>
        <v>135</v>
      </c>
      <c r="F141" s="23" t="s">
        <v>939</v>
      </c>
      <c r="G141" s="11" t="s">
        <v>754</v>
      </c>
      <c r="H141" s="11" t="s">
        <v>939</v>
      </c>
      <c r="I141" s="11" t="s">
        <v>34</v>
      </c>
      <c r="J141" s="24" t="s">
        <v>6</v>
      </c>
      <c r="K141" s="24" t="s">
        <v>9</v>
      </c>
      <c r="L141" s="24" t="s">
        <v>1</v>
      </c>
      <c r="M141" s="53" t="s">
        <v>8</v>
      </c>
      <c r="N141" s="28"/>
      <c r="O141" s="98"/>
      <c r="P141"/>
      <c r="Q141"/>
      <c r="R141" s="4"/>
      <c r="S141" s="25"/>
      <c r="T141" s="5"/>
      <c r="U141" s="5"/>
    </row>
    <row r="142" spans="1:21" ht="50.1" customHeight="1" x14ac:dyDescent="0.2">
      <c r="A142" s="213"/>
      <c r="B142" s="141"/>
      <c r="C142" s="192"/>
      <c r="D142" s="12" t="s">
        <v>201</v>
      </c>
      <c r="E142" s="22">
        <f t="shared" ref="E142:E169" si="4">ROW()-6</f>
        <v>136</v>
      </c>
      <c r="F142" s="23" t="s">
        <v>170</v>
      </c>
      <c r="G142" s="11" t="s">
        <v>29</v>
      </c>
      <c r="H142" s="11" t="s">
        <v>202</v>
      </c>
      <c r="I142" s="11" t="s">
        <v>34</v>
      </c>
      <c r="J142" s="24" t="s">
        <v>6</v>
      </c>
      <c r="K142" s="24" t="s">
        <v>9</v>
      </c>
      <c r="L142" s="24" t="s">
        <v>1</v>
      </c>
      <c r="M142" s="53" t="s">
        <v>745</v>
      </c>
      <c r="N142" s="28"/>
      <c r="O142" s="98"/>
      <c r="P142"/>
      <c r="Q142"/>
      <c r="R142" s="4"/>
      <c r="S142" s="25"/>
      <c r="T142" s="5"/>
      <c r="U142" s="5"/>
    </row>
    <row r="143" spans="1:21" ht="50.1" customHeight="1" x14ac:dyDescent="0.2">
      <c r="A143" s="213"/>
      <c r="B143" s="141"/>
      <c r="C143" s="192"/>
      <c r="D143" s="134" t="s">
        <v>203</v>
      </c>
      <c r="E143" s="22">
        <f t="shared" si="4"/>
        <v>137</v>
      </c>
      <c r="F143" s="23" t="s">
        <v>205</v>
      </c>
      <c r="G143" s="11" t="s">
        <v>206</v>
      </c>
      <c r="H143" s="11" t="s">
        <v>940</v>
      </c>
      <c r="I143" s="11" t="s">
        <v>868</v>
      </c>
      <c r="J143" s="24" t="s">
        <v>7</v>
      </c>
      <c r="K143" s="24" t="s">
        <v>6</v>
      </c>
      <c r="L143" s="24" t="s">
        <v>7</v>
      </c>
      <c r="M143" s="53" t="s">
        <v>745</v>
      </c>
      <c r="N143" s="28" t="s">
        <v>743</v>
      </c>
      <c r="O143" s="125" t="s">
        <v>1</v>
      </c>
      <c r="P143"/>
      <c r="Q143"/>
      <c r="R143" s="4"/>
      <c r="S143" s="25"/>
      <c r="T143" s="5"/>
      <c r="U143" s="5"/>
    </row>
    <row r="144" spans="1:21" ht="50.1" customHeight="1" x14ac:dyDescent="0.2">
      <c r="A144" s="213"/>
      <c r="B144" s="141"/>
      <c r="C144" s="192"/>
      <c r="D144" s="135"/>
      <c r="E144" s="22">
        <f t="shared" si="4"/>
        <v>138</v>
      </c>
      <c r="F144" s="23" t="s">
        <v>204</v>
      </c>
      <c r="G144" s="11" t="s">
        <v>749</v>
      </c>
      <c r="H144" s="11" t="s">
        <v>1530</v>
      </c>
      <c r="I144" s="11" t="s">
        <v>103</v>
      </c>
      <c r="J144" s="24" t="s">
        <v>7</v>
      </c>
      <c r="K144" s="24" t="s">
        <v>6</v>
      </c>
      <c r="L144" s="24" t="s">
        <v>7</v>
      </c>
      <c r="M144" s="53" t="s">
        <v>745</v>
      </c>
      <c r="N144" s="28" t="s">
        <v>743</v>
      </c>
      <c r="O144" s="125" t="s">
        <v>1</v>
      </c>
      <c r="P144"/>
      <c r="Q144"/>
      <c r="R144" s="4"/>
      <c r="S144" s="25"/>
      <c r="T144" s="5"/>
      <c r="U144" s="5"/>
    </row>
    <row r="145" spans="1:21" ht="50.1" customHeight="1" x14ac:dyDescent="0.2">
      <c r="A145" s="213"/>
      <c r="B145" s="141"/>
      <c r="C145" s="192"/>
      <c r="D145" s="135"/>
      <c r="E145" s="22">
        <f t="shared" si="4"/>
        <v>139</v>
      </c>
      <c r="F145" s="23" t="s">
        <v>207</v>
      </c>
      <c r="G145" s="11" t="s">
        <v>34</v>
      </c>
      <c r="H145" s="11" t="s">
        <v>208</v>
      </c>
      <c r="I145" s="11" t="s">
        <v>103</v>
      </c>
      <c r="J145" s="24" t="s">
        <v>1</v>
      </c>
      <c r="K145" s="24" t="s">
        <v>6</v>
      </c>
      <c r="L145" s="24" t="s">
        <v>7</v>
      </c>
      <c r="M145" s="53" t="s">
        <v>745</v>
      </c>
      <c r="N145" s="28"/>
      <c r="O145" s="98"/>
      <c r="P145"/>
      <c r="Q145"/>
      <c r="R145" s="4"/>
      <c r="S145" s="25"/>
      <c r="T145" s="5"/>
      <c r="U145" s="5"/>
    </row>
    <row r="146" spans="1:21" ht="50.1" customHeight="1" x14ac:dyDescent="0.2">
      <c r="A146" s="213"/>
      <c r="B146" s="142"/>
      <c r="C146" s="193"/>
      <c r="D146" s="136"/>
      <c r="E146" s="22">
        <f t="shared" si="4"/>
        <v>140</v>
      </c>
      <c r="F146" s="23" t="s">
        <v>941</v>
      </c>
      <c r="G146" s="11" t="s">
        <v>24</v>
      </c>
      <c r="H146" s="11" t="s">
        <v>826</v>
      </c>
      <c r="I146" s="11" t="s">
        <v>34</v>
      </c>
      <c r="J146" s="24" t="s">
        <v>6</v>
      </c>
      <c r="K146" s="24" t="s">
        <v>9</v>
      </c>
      <c r="L146" s="24" t="s">
        <v>1</v>
      </c>
      <c r="M146" s="53" t="s">
        <v>745</v>
      </c>
      <c r="N146" s="28"/>
      <c r="O146" s="98"/>
      <c r="P146"/>
      <c r="Q146"/>
      <c r="R146" s="4"/>
      <c r="S146" s="25"/>
      <c r="T146" s="57"/>
      <c r="U146" s="5"/>
    </row>
    <row r="147" spans="1:21" ht="50.1" customHeight="1" x14ac:dyDescent="0.2">
      <c r="A147" s="213"/>
      <c r="B147" s="90" t="s">
        <v>1201</v>
      </c>
      <c r="C147" s="58" t="s">
        <v>1207</v>
      </c>
      <c r="D147" s="10" t="s">
        <v>209</v>
      </c>
      <c r="E147" s="22">
        <f t="shared" si="4"/>
        <v>141</v>
      </c>
      <c r="F147" s="23" t="s">
        <v>210</v>
      </c>
      <c r="G147" s="11" t="s">
        <v>756</v>
      </c>
      <c r="H147" s="11" t="s">
        <v>942</v>
      </c>
      <c r="I147" s="11" t="s">
        <v>34</v>
      </c>
      <c r="J147" s="24" t="s">
        <v>7</v>
      </c>
      <c r="K147" s="24" t="s">
        <v>6</v>
      </c>
      <c r="L147" s="24" t="s">
        <v>6</v>
      </c>
      <c r="M147" s="53" t="s">
        <v>745</v>
      </c>
      <c r="N147" s="28" t="s">
        <v>744</v>
      </c>
      <c r="O147" s="98"/>
      <c r="P147"/>
      <c r="Q147"/>
      <c r="R147" s="4"/>
      <c r="S147" s="25"/>
      <c r="T147" s="5"/>
      <c r="U147" s="5"/>
    </row>
    <row r="148" spans="1:21" ht="50.1" customHeight="1" x14ac:dyDescent="0.2">
      <c r="A148" s="213"/>
      <c r="B148" s="140" t="s">
        <v>1202</v>
      </c>
      <c r="C148" s="189" t="s">
        <v>1208</v>
      </c>
      <c r="D148" s="15" t="s">
        <v>211</v>
      </c>
      <c r="E148" s="22">
        <f t="shared" si="4"/>
        <v>142</v>
      </c>
      <c r="F148" s="23" t="s">
        <v>212</v>
      </c>
      <c r="G148" s="11" t="s">
        <v>754</v>
      </c>
      <c r="H148" s="11" t="s">
        <v>213</v>
      </c>
      <c r="I148" s="11" t="s">
        <v>19</v>
      </c>
      <c r="J148" s="24" t="s">
        <v>6</v>
      </c>
      <c r="K148" s="24" t="s">
        <v>9</v>
      </c>
      <c r="L148" s="24" t="s">
        <v>1</v>
      </c>
      <c r="M148" s="53" t="s">
        <v>745</v>
      </c>
      <c r="N148" s="28"/>
      <c r="O148" s="98"/>
      <c r="P148"/>
      <c r="Q148"/>
      <c r="R148" s="4"/>
      <c r="S148" s="25"/>
      <c r="T148" s="5"/>
      <c r="U148" s="5"/>
    </row>
    <row r="149" spans="1:21" ht="50.1" customHeight="1" x14ac:dyDescent="0.2">
      <c r="A149" s="213"/>
      <c r="B149" s="141"/>
      <c r="C149" s="190"/>
      <c r="D149" s="134" t="s">
        <v>214</v>
      </c>
      <c r="E149" s="22">
        <f t="shared" si="4"/>
        <v>143</v>
      </c>
      <c r="F149" s="23" t="s">
        <v>147</v>
      </c>
      <c r="G149" s="11" t="s">
        <v>152</v>
      </c>
      <c r="H149" s="11" t="s">
        <v>915</v>
      </c>
      <c r="I149" s="11" t="s">
        <v>868</v>
      </c>
      <c r="J149" s="24" t="s">
        <v>1</v>
      </c>
      <c r="K149" s="24" t="s">
        <v>7</v>
      </c>
      <c r="L149" s="24" t="s">
        <v>7</v>
      </c>
      <c r="M149" s="53" t="s">
        <v>745</v>
      </c>
      <c r="N149" s="28"/>
      <c r="O149" s="98"/>
      <c r="P149"/>
      <c r="Q149"/>
      <c r="R149" s="4"/>
      <c r="S149" s="25"/>
      <c r="T149" s="5"/>
      <c r="U149" s="5"/>
    </row>
    <row r="150" spans="1:21" ht="50.1" customHeight="1" x14ac:dyDescent="0.2">
      <c r="A150" s="213"/>
      <c r="B150" s="141"/>
      <c r="C150" s="190"/>
      <c r="D150" s="135"/>
      <c r="E150" s="22">
        <f t="shared" si="4"/>
        <v>144</v>
      </c>
      <c r="F150" s="23" t="s">
        <v>148</v>
      </c>
      <c r="G150" s="11" t="s">
        <v>668</v>
      </c>
      <c r="H150" s="11" t="s">
        <v>916</v>
      </c>
      <c r="I150" s="11" t="s">
        <v>868</v>
      </c>
      <c r="J150" s="24" t="s">
        <v>1</v>
      </c>
      <c r="K150" s="24" t="s">
        <v>7</v>
      </c>
      <c r="L150" s="24" t="s">
        <v>7</v>
      </c>
      <c r="M150" s="53" t="s">
        <v>745</v>
      </c>
      <c r="N150" s="28"/>
      <c r="O150" s="98"/>
      <c r="P150"/>
      <c r="Q150"/>
      <c r="R150" s="4"/>
      <c r="S150" s="25"/>
      <c r="T150" s="5"/>
      <c r="U150" s="5"/>
    </row>
    <row r="151" spans="1:21" ht="50.1" customHeight="1" x14ac:dyDescent="0.2">
      <c r="A151" s="213"/>
      <c r="B151" s="142"/>
      <c r="C151" s="196"/>
      <c r="D151" s="136"/>
      <c r="E151" s="22">
        <f t="shared" si="4"/>
        <v>145</v>
      </c>
      <c r="F151" s="23" t="s">
        <v>215</v>
      </c>
      <c r="G151" s="11" t="s">
        <v>34</v>
      </c>
      <c r="H151" s="11" t="s">
        <v>943</v>
      </c>
      <c r="I151" s="11" t="s">
        <v>103</v>
      </c>
      <c r="J151" s="24" t="s">
        <v>1</v>
      </c>
      <c r="K151" s="24" t="s">
        <v>6</v>
      </c>
      <c r="L151" s="24" t="s">
        <v>7</v>
      </c>
      <c r="M151" s="53" t="s">
        <v>745</v>
      </c>
      <c r="N151" s="28"/>
      <c r="O151" s="98"/>
      <c r="P151"/>
      <c r="Q151"/>
      <c r="R151" s="4"/>
      <c r="S151" s="25"/>
      <c r="T151" s="5"/>
      <c r="U151" s="5"/>
    </row>
    <row r="152" spans="1:21" ht="50.1" customHeight="1" x14ac:dyDescent="0.2">
      <c r="A152" s="213"/>
      <c r="B152" s="140" t="s">
        <v>1203</v>
      </c>
      <c r="C152" s="181" t="s">
        <v>1209</v>
      </c>
      <c r="D152" s="10" t="s">
        <v>216</v>
      </c>
      <c r="E152" s="22">
        <f t="shared" si="4"/>
        <v>146</v>
      </c>
      <c r="F152" s="23" t="s">
        <v>1514</v>
      </c>
      <c r="G152" s="11" t="s">
        <v>788</v>
      </c>
      <c r="H152" s="11" t="s">
        <v>1515</v>
      </c>
      <c r="I152" s="11" t="s">
        <v>944</v>
      </c>
      <c r="J152" s="24" t="s">
        <v>7</v>
      </c>
      <c r="K152" s="24" t="s">
        <v>7</v>
      </c>
      <c r="L152" s="24" t="s">
        <v>6</v>
      </c>
      <c r="M152" s="53" t="s">
        <v>745</v>
      </c>
      <c r="N152" s="28" t="s">
        <v>744</v>
      </c>
      <c r="O152" s="125" t="s">
        <v>1</v>
      </c>
      <c r="P152"/>
      <c r="Q152"/>
      <c r="R152" s="4"/>
      <c r="S152" s="25"/>
      <c r="T152" s="5"/>
      <c r="U152" s="5"/>
    </row>
    <row r="153" spans="1:21" ht="50.1" customHeight="1" x14ac:dyDescent="0.2">
      <c r="A153" s="213"/>
      <c r="B153" s="141"/>
      <c r="C153" s="182"/>
      <c r="D153" s="176" t="s">
        <v>217</v>
      </c>
      <c r="E153" s="22">
        <f t="shared" si="4"/>
        <v>147</v>
      </c>
      <c r="F153" s="33" t="s">
        <v>218</v>
      </c>
      <c r="G153" s="11" t="s">
        <v>20</v>
      </c>
      <c r="H153" s="34" t="s">
        <v>945</v>
      </c>
      <c r="I153" s="11" t="s">
        <v>34</v>
      </c>
      <c r="J153" s="35" t="s">
        <v>7</v>
      </c>
      <c r="K153" s="24" t="s">
        <v>6</v>
      </c>
      <c r="L153" s="35" t="s">
        <v>6</v>
      </c>
      <c r="M153" s="53" t="s">
        <v>745</v>
      </c>
      <c r="N153" s="28" t="s">
        <v>744</v>
      </c>
      <c r="O153" s="125"/>
      <c r="P153"/>
      <c r="Q153"/>
      <c r="R153" s="4"/>
      <c r="S153" s="25"/>
      <c r="T153" s="5"/>
      <c r="U153" s="5"/>
    </row>
    <row r="154" spans="1:21" ht="50.1" customHeight="1" x14ac:dyDescent="0.2">
      <c r="A154" s="213"/>
      <c r="B154" s="141"/>
      <c r="C154" s="182"/>
      <c r="D154" s="177"/>
      <c r="E154" s="22">
        <f t="shared" si="4"/>
        <v>148</v>
      </c>
      <c r="F154" s="33" t="s">
        <v>219</v>
      </c>
      <c r="G154" s="11" t="s">
        <v>20</v>
      </c>
      <c r="H154" s="34" t="s">
        <v>946</v>
      </c>
      <c r="I154" s="11" t="s">
        <v>34</v>
      </c>
      <c r="J154" s="35" t="s">
        <v>7</v>
      </c>
      <c r="K154" s="24" t="s">
        <v>6</v>
      </c>
      <c r="L154" s="35" t="s">
        <v>6</v>
      </c>
      <c r="M154" s="53" t="s">
        <v>745</v>
      </c>
      <c r="N154" s="28" t="s">
        <v>744</v>
      </c>
      <c r="O154" s="125"/>
      <c r="P154"/>
      <c r="Q154"/>
      <c r="R154" s="4"/>
      <c r="S154" s="25"/>
      <c r="T154" s="5"/>
      <c r="U154" s="5"/>
    </row>
    <row r="155" spans="1:21" ht="50.1" customHeight="1" x14ac:dyDescent="0.2">
      <c r="A155" s="213"/>
      <c r="B155" s="141"/>
      <c r="C155" s="182"/>
      <c r="D155" s="177"/>
      <c r="E155" s="22">
        <f t="shared" si="4"/>
        <v>149</v>
      </c>
      <c r="F155" s="33" t="s">
        <v>220</v>
      </c>
      <c r="G155" s="11" t="s">
        <v>1007</v>
      </c>
      <c r="H155" s="34" t="s">
        <v>1006</v>
      </c>
      <c r="I155" s="11" t="s">
        <v>34</v>
      </c>
      <c r="J155" s="35" t="s">
        <v>1</v>
      </c>
      <c r="K155" s="24" t="s">
        <v>6</v>
      </c>
      <c r="L155" s="35" t="s">
        <v>6</v>
      </c>
      <c r="M155" s="53" t="s">
        <v>745</v>
      </c>
      <c r="N155" s="28"/>
      <c r="O155" s="98"/>
      <c r="P155"/>
      <c r="Q155"/>
      <c r="R155" s="4"/>
      <c r="S155" s="25"/>
      <c r="T155" s="5"/>
      <c r="U155" s="5"/>
    </row>
    <row r="156" spans="1:21" ht="50.1" customHeight="1" x14ac:dyDescent="0.2">
      <c r="A156" s="213"/>
      <c r="B156" s="141"/>
      <c r="C156" s="182"/>
      <c r="D156" s="176" t="s">
        <v>221</v>
      </c>
      <c r="E156" s="22">
        <f t="shared" si="4"/>
        <v>150</v>
      </c>
      <c r="F156" s="33" t="s">
        <v>222</v>
      </c>
      <c r="G156" s="11" t="s">
        <v>20</v>
      </c>
      <c r="H156" s="34" t="s">
        <v>679</v>
      </c>
      <c r="I156" s="11" t="s">
        <v>34</v>
      </c>
      <c r="J156" s="35" t="s">
        <v>6</v>
      </c>
      <c r="K156" s="24" t="s">
        <v>6</v>
      </c>
      <c r="L156" s="35" t="s">
        <v>6</v>
      </c>
      <c r="M156" s="53" t="s">
        <v>745</v>
      </c>
      <c r="N156" s="28"/>
      <c r="O156" s="98"/>
      <c r="P156"/>
      <c r="Q156"/>
      <c r="R156" s="4"/>
      <c r="S156" s="25"/>
      <c r="T156" s="5"/>
      <c r="U156" s="5"/>
    </row>
    <row r="157" spans="1:21" ht="50.1" customHeight="1" x14ac:dyDescent="0.2">
      <c r="A157" s="213"/>
      <c r="B157" s="141"/>
      <c r="C157" s="182"/>
      <c r="D157" s="177"/>
      <c r="E157" s="22">
        <f t="shared" si="4"/>
        <v>151</v>
      </c>
      <c r="F157" s="33" t="s">
        <v>223</v>
      </c>
      <c r="G157" s="11" t="s">
        <v>20</v>
      </c>
      <c r="H157" s="34" t="s">
        <v>680</v>
      </c>
      <c r="I157" s="11" t="s">
        <v>34</v>
      </c>
      <c r="J157" s="35" t="s">
        <v>6</v>
      </c>
      <c r="K157" s="24" t="s">
        <v>6</v>
      </c>
      <c r="L157" s="35" t="s">
        <v>6</v>
      </c>
      <c r="M157" s="53" t="s">
        <v>745</v>
      </c>
      <c r="N157" s="28"/>
      <c r="O157" s="98"/>
      <c r="P157"/>
      <c r="Q157"/>
      <c r="R157" s="4"/>
      <c r="S157" s="25"/>
      <c r="T157" s="5"/>
      <c r="U157" s="5"/>
    </row>
    <row r="158" spans="1:21" ht="50.1" customHeight="1" x14ac:dyDescent="0.2">
      <c r="A158" s="213"/>
      <c r="B158" s="141"/>
      <c r="C158" s="182"/>
      <c r="D158" s="177"/>
      <c r="E158" s="22">
        <f t="shared" si="4"/>
        <v>152</v>
      </c>
      <c r="F158" s="33" t="s">
        <v>205</v>
      </c>
      <c r="G158" s="11" t="s">
        <v>206</v>
      </c>
      <c r="H158" s="34" t="s">
        <v>940</v>
      </c>
      <c r="I158" s="11" t="s">
        <v>868</v>
      </c>
      <c r="J158" s="35" t="s">
        <v>1</v>
      </c>
      <c r="K158" s="24" t="s">
        <v>6</v>
      </c>
      <c r="L158" s="35" t="s">
        <v>7</v>
      </c>
      <c r="M158" s="53" t="s">
        <v>745</v>
      </c>
      <c r="N158" s="28"/>
      <c r="O158" s="98"/>
      <c r="P158"/>
      <c r="Q158"/>
      <c r="R158" s="4"/>
      <c r="S158" s="25"/>
      <c r="T158" s="5"/>
      <c r="U158" s="5"/>
    </row>
    <row r="159" spans="1:21" ht="50.1" customHeight="1" x14ac:dyDescent="0.2">
      <c r="A159" s="213"/>
      <c r="B159" s="141"/>
      <c r="C159" s="182"/>
      <c r="D159" s="177"/>
      <c r="E159" s="22">
        <f t="shared" si="4"/>
        <v>153</v>
      </c>
      <c r="F159" s="33" t="s">
        <v>204</v>
      </c>
      <c r="G159" s="11" t="s">
        <v>749</v>
      </c>
      <c r="H159" s="34" t="s">
        <v>1519</v>
      </c>
      <c r="I159" s="11" t="s">
        <v>103</v>
      </c>
      <c r="J159" s="35" t="s">
        <v>6</v>
      </c>
      <c r="K159" s="24" t="s">
        <v>9</v>
      </c>
      <c r="L159" s="35" t="s">
        <v>1</v>
      </c>
      <c r="M159" s="53" t="s">
        <v>745</v>
      </c>
      <c r="N159" s="28"/>
      <c r="O159" s="98"/>
      <c r="P159"/>
      <c r="Q159"/>
      <c r="R159" s="4"/>
      <c r="S159" s="25"/>
      <c r="T159" s="5"/>
      <c r="U159" s="5"/>
    </row>
    <row r="160" spans="1:21" ht="50.1" customHeight="1" x14ac:dyDescent="0.2">
      <c r="A160" s="213"/>
      <c r="B160" s="141"/>
      <c r="C160" s="182"/>
      <c r="D160" s="177"/>
      <c r="E160" s="22">
        <f t="shared" si="4"/>
        <v>154</v>
      </c>
      <c r="F160" s="33" t="s">
        <v>224</v>
      </c>
      <c r="G160" s="11" t="s">
        <v>55</v>
      </c>
      <c r="H160" s="34" t="s">
        <v>225</v>
      </c>
      <c r="I160" s="11" t="s">
        <v>34</v>
      </c>
      <c r="J160" s="35" t="s">
        <v>6</v>
      </c>
      <c r="K160" s="24" t="s">
        <v>9</v>
      </c>
      <c r="L160" s="35" t="s">
        <v>1</v>
      </c>
      <c r="M160" s="53" t="s">
        <v>745</v>
      </c>
      <c r="N160" s="28"/>
      <c r="O160" s="98"/>
      <c r="P160"/>
      <c r="Q160"/>
      <c r="R160" s="4"/>
      <c r="S160" s="25"/>
      <c r="T160" s="5"/>
      <c r="U160" s="5"/>
    </row>
    <row r="161" spans="1:21" ht="50.1" customHeight="1" x14ac:dyDescent="0.2">
      <c r="A161" s="213"/>
      <c r="B161" s="141"/>
      <c r="C161" s="182"/>
      <c r="D161" s="177"/>
      <c r="E161" s="22">
        <f t="shared" si="4"/>
        <v>155</v>
      </c>
      <c r="F161" s="33" t="s">
        <v>226</v>
      </c>
      <c r="G161" s="11" t="s">
        <v>65</v>
      </c>
      <c r="H161" s="34" t="s">
        <v>226</v>
      </c>
      <c r="I161" s="11" t="s">
        <v>34</v>
      </c>
      <c r="J161" s="35" t="s">
        <v>6</v>
      </c>
      <c r="K161" s="24" t="s">
        <v>9</v>
      </c>
      <c r="L161" s="35" t="s">
        <v>1</v>
      </c>
      <c r="M161" s="53" t="s">
        <v>745</v>
      </c>
      <c r="N161" s="28"/>
      <c r="O161" s="98"/>
      <c r="P161"/>
      <c r="Q161"/>
      <c r="R161" s="4"/>
      <c r="S161" s="25"/>
      <c r="T161" s="5"/>
      <c r="U161" s="5"/>
    </row>
    <row r="162" spans="1:21" ht="50.1" customHeight="1" x14ac:dyDescent="0.2">
      <c r="A162" s="213"/>
      <c r="B162" s="141"/>
      <c r="C162" s="182"/>
      <c r="D162" s="176" t="s">
        <v>227</v>
      </c>
      <c r="E162" s="22">
        <f t="shared" si="4"/>
        <v>156</v>
      </c>
      <c r="F162" s="33" t="s">
        <v>228</v>
      </c>
      <c r="G162" s="11" t="s">
        <v>55</v>
      </c>
      <c r="H162" s="34" t="s">
        <v>229</v>
      </c>
      <c r="I162" s="11" t="s">
        <v>34</v>
      </c>
      <c r="J162" s="35" t="s">
        <v>6</v>
      </c>
      <c r="K162" s="24" t="s">
        <v>9</v>
      </c>
      <c r="L162" s="35" t="s">
        <v>1</v>
      </c>
      <c r="M162" s="53" t="s">
        <v>745</v>
      </c>
      <c r="N162" s="28"/>
      <c r="O162" s="98"/>
      <c r="P162"/>
      <c r="Q162"/>
      <c r="R162" s="4"/>
      <c r="S162" s="25"/>
      <c r="T162" s="5"/>
      <c r="U162" s="5"/>
    </row>
    <row r="163" spans="1:21" ht="50.1" customHeight="1" x14ac:dyDescent="0.2">
      <c r="A163" s="213"/>
      <c r="B163" s="141"/>
      <c r="C163" s="182"/>
      <c r="D163" s="177"/>
      <c r="E163" s="22">
        <f t="shared" si="4"/>
        <v>157</v>
      </c>
      <c r="F163" s="33" t="s">
        <v>230</v>
      </c>
      <c r="G163" s="11" t="s">
        <v>68</v>
      </c>
      <c r="H163" s="34" t="s">
        <v>231</v>
      </c>
      <c r="I163" s="11" t="s">
        <v>34</v>
      </c>
      <c r="J163" s="35" t="s">
        <v>6</v>
      </c>
      <c r="K163" s="24" t="s">
        <v>9</v>
      </c>
      <c r="L163" s="35" t="s">
        <v>1</v>
      </c>
      <c r="M163" s="53" t="s">
        <v>745</v>
      </c>
      <c r="N163" s="28"/>
      <c r="O163" s="98"/>
      <c r="P163"/>
      <c r="Q163"/>
      <c r="R163" s="4"/>
      <c r="S163" s="25"/>
      <c r="T163" s="5"/>
      <c r="U163" s="5"/>
    </row>
    <row r="164" spans="1:21" ht="50.1" customHeight="1" x14ac:dyDescent="0.2">
      <c r="A164" s="213"/>
      <c r="B164" s="141"/>
      <c r="C164" s="182"/>
      <c r="D164" s="177"/>
      <c r="E164" s="22">
        <f t="shared" si="4"/>
        <v>158</v>
      </c>
      <c r="F164" s="33" t="s">
        <v>232</v>
      </c>
      <c r="G164" s="11" t="s">
        <v>20</v>
      </c>
      <c r="H164" s="34" t="s">
        <v>947</v>
      </c>
      <c r="I164" s="11" t="s">
        <v>34</v>
      </c>
      <c r="J164" s="35" t="s">
        <v>6</v>
      </c>
      <c r="K164" s="24" t="s">
        <v>6</v>
      </c>
      <c r="L164" s="35" t="s">
        <v>6</v>
      </c>
      <c r="M164" s="53" t="s">
        <v>745</v>
      </c>
      <c r="N164" s="28"/>
      <c r="O164" s="98"/>
      <c r="P164"/>
      <c r="Q164"/>
      <c r="R164" s="4"/>
      <c r="S164" s="25"/>
      <c r="T164" s="5"/>
      <c r="U164" s="5"/>
    </row>
    <row r="165" spans="1:21" ht="50.1" customHeight="1" x14ac:dyDescent="0.2">
      <c r="A165" s="213"/>
      <c r="B165" s="140" t="s">
        <v>1204</v>
      </c>
      <c r="C165" s="181" t="s">
        <v>1210</v>
      </c>
      <c r="D165" s="176" t="s">
        <v>233</v>
      </c>
      <c r="E165" s="22">
        <f t="shared" si="4"/>
        <v>159</v>
      </c>
      <c r="F165" s="33" t="s">
        <v>234</v>
      </c>
      <c r="G165" s="11" t="s">
        <v>754</v>
      </c>
      <c r="H165" s="34" t="s">
        <v>234</v>
      </c>
      <c r="I165" s="11" t="s">
        <v>34</v>
      </c>
      <c r="J165" s="35" t="s">
        <v>6</v>
      </c>
      <c r="K165" s="24" t="s">
        <v>9</v>
      </c>
      <c r="L165" s="35" t="s">
        <v>1</v>
      </c>
      <c r="M165" s="53" t="s">
        <v>745</v>
      </c>
      <c r="N165" s="28"/>
      <c r="O165" s="98"/>
      <c r="P165"/>
      <c r="Q165"/>
      <c r="R165" s="4"/>
      <c r="S165" s="25"/>
      <c r="T165" s="5"/>
      <c r="U165" s="5"/>
    </row>
    <row r="166" spans="1:21" ht="50.1" customHeight="1" x14ac:dyDescent="0.2">
      <c r="A166" s="213"/>
      <c r="B166" s="141"/>
      <c r="C166" s="182"/>
      <c r="D166" s="177"/>
      <c r="E166" s="22">
        <f t="shared" si="4"/>
        <v>160</v>
      </c>
      <c r="F166" s="33" t="s">
        <v>235</v>
      </c>
      <c r="G166" s="11" t="s">
        <v>29</v>
      </c>
      <c r="H166" s="34" t="s">
        <v>236</v>
      </c>
      <c r="I166" s="11" t="s">
        <v>34</v>
      </c>
      <c r="J166" s="36" t="s">
        <v>6</v>
      </c>
      <c r="K166" s="24" t="s">
        <v>9</v>
      </c>
      <c r="L166" s="24" t="s">
        <v>1</v>
      </c>
      <c r="M166" s="53" t="s">
        <v>745</v>
      </c>
      <c r="N166" s="28"/>
      <c r="O166" s="98"/>
      <c r="P166"/>
      <c r="Q166"/>
      <c r="R166" s="4"/>
      <c r="S166" s="25"/>
      <c r="T166" s="5"/>
      <c r="U166" s="5"/>
    </row>
    <row r="167" spans="1:21" ht="50.1" customHeight="1" x14ac:dyDescent="0.2">
      <c r="A167" s="213"/>
      <c r="B167" s="141"/>
      <c r="C167" s="182"/>
      <c r="D167" s="178"/>
      <c r="E167" s="22">
        <f t="shared" si="4"/>
        <v>161</v>
      </c>
      <c r="F167" s="33" t="s">
        <v>702</v>
      </c>
      <c r="G167" s="11" t="s">
        <v>754</v>
      </c>
      <c r="H167" s="34" t="s">
        <v>938</v>
      </c>
      <c r="I167" s="11" t="s">
        <v>901</v>
      </c>
      <c r="J167" s="36" t="s">
        <v>1</v>
      </c>
      <c r="K167" s="35" t="s">
        <v>7</v>
      </c>
      <c r="L167" s="24" t="s">
        <v>7</v>
      </c>
      <c r="M167" s="53" t="s">
        <v>745</v>
      </c>
      <c r="N167" s="28"/>
      <c r="O167" s="98"/>
      <c r="P167"/>
      <c r="Q167"/>
      <c r="R167" s="4"/>
      <c r="S167" s="25"/>
      <c r="T167" s="5"/>
      <c r="U167" s="5"/>
    </row>
    <row r="168" spans="1:21" ht="50.1" customHeight="1" x14ac:dyDescent="0.2">
      <c r="A168" s="213"/>
      <c r="B168" s="142"/>
      <c r="C168" s="183"/>
      <c r="D168" s="12" t="s">
        <v>237</v>
      </c>
      <c r="E168" s="22">
        <f t="shared" si="4"/>
        <v>162</v>
      </c>
      <c r="F168" s="33" t="s">
        <v>238</v>
      </c>
      <c r="G168" s="11" t="s">
        <v>754</v>
      </c>
      <c r="H168" s="34" t="s">
        <v>238</v>
      </c>
      <c r="I168" s="11" t="s">
        <v>34</v>
      </c>
      <c r="J168" s="36" t="s">
        <v>1</v>
      </c>
      <c r="K168" s="35" t="s">
        <v>9</v>
      </c>
      <c r="L168" s="24" t="s">
        <v>1</v>
      </c>
      <c r="M168" s="53" t="s">
        <v>745</v>
      </c>
      <c r="N168" s="28"/>
      <c r="O168" s="98"/>
      <c r="P168"/>
      <c r="Q168"/>
      <c r="R168" s="4"/>
      <c r="S168" s="25"/>
      <c r="T168" s="5"/>
      <c r="U168" s="5"/>
    </row>
    <row r="169" spans="1:21" ht="50.1" customHeight="1" x14ac:dyDescent="0.2">
      <c r="A169" s="214"/>
      <c r="B169" s="87" t="s">
        <v>1205</v>
      </c>
      <c r="C169" s="8" t="s">
        <v>1211</v>
      </c>
      <c r="D169" s="16" t="s">
        <v>237</v>
      </c>
      <c r="E169" s="22">
        <f t="shared" si="4"/>
        <v>163</v>
      </c>
      <c r="F169" s="33" t="s">
        <v>1005</v>
      </c>
      <c r="G169" s="11" t="s">
        <v>754</v>
      </c>
      <c r="H169" s="11" t="s">
        <v>1005</v>
      </c>
      <c r="I169" s="11" t="s">
        <v>34</v>
      </c>
      <c r="J169" s="36" t="s">
        <v>1</v>
      </c>
      <c r="K169" s="35" t="s">
        <v>9</v>
      </c>
      <c r="L169" s="24" t="s">
        <v>1</v>
      </c>
      <c r="M169" s="53" t="s">
        <v>745</v>
      </c>
      <c r="N169" s="28"/>
      <c r="O169" s="98"/>
      <c r="P169"/>
      <c r="Q169"/>
      <c r="R169" s="4"/>
      <c r="S169" s="25"/>
      <c r="T169" s="29"/>
      <c r="U169" s="29"/>
    </row>
    <row r="170" spans="1:21" ht="50.1" customHeight="1" x14ac:dyDescent="0.2">
      <c r="A170" s="3" t="s">
        <v>12</v>
      </c>
      <c r="B170" s="89" t="s">
        <v>1145</v>
      </c>
      <c r="C170" s="2" t="s">
        <v>1146</v>
      </c>
      <c r="D170" s="1" t="s">
        <v>1147</v>
      </c>
      <c r="E170" s="3" t="s">
        <v>0</v>
      </c>
      <c r="F170" s="1" t="s">
        <v>17</v>
      </c>
      <c r="G170" s="1" t="s">
        <v>18</v>
      </c>
      <c r="H170" s="1" t="s">
        <v>1148</v>
      </c>
      <c r="I170" s="1" t="s">
        <v>1513</v>
      </c>
      <c r="J170" s="3" t="s">
        <v>2</v>
      </c>
      <c r="K170" s="3" t="s">
        <v>4</v>
      </c>
      <c r="L170" s="3" t="s">
        <v>5</v>
      </c>
      <c r="M170" s="94" t="s">
        <v>3</v>
      </c>
      <c r="N170" s="92" t="s">
        <v>1406</v>
      </c>
      <c r="O170" s="92" t="s">
        <v>1407</v>
      </c>
      <c r="P170"/>
      <c r="Q170"/>
      <c r="R170" s="4"/>
      <c r="S170" s="4"/>
      <c r="T170" s="5"/>
      <c r="U170" s="5"/>
    </row>
    <row r="171" spans="1:21" ht="50.1" customHeight="1" x14ac:dyDescent="0.2">
      <c r="A171" s="218" t="s">
        <v>1261</v>
      </c>
      <c r="B171" s="140" t="s">
        <v>1213</v>
      </c>
      <c r="C171" s="194" t="s">
        <v>1220</v>
      </c>
      <c r="D171" s="134" t="s">
        <v>239</v>
      </c>
      <c r="E171" s="22">
        <f>ROW()-7</f>
        <v>164</v>
      </c>
      <c r="F171" s="23" t="s">
        <v>240</v>
      </c>
      <c r="G171" s="11" t="s">
        <v>34</v>
      </c>
      <c r="H171" s="11" t="s">
        <v>948</v>
      </c>
      <c r="I171" s="11" t="s">
        <v>101</v>
      </c>
      <c r="J171" s="36" t="s">
        <v>1</v>
      </c>
      <c r="K171" s="24" t="s">
        <v>6</v>
      </c>
      <c r="L171" s="24" t="s">
        <v>7</v>
      </c>
      <c r="M171" s="53" t="s">
        <v>745</v>
      </c>
      <c r="N171" s="28"/>
      <c r="O171" s="98"/>
      <c r="P171"/>
      <c r="Q171"/>
      <c r="R171" s="4"/>
      <c r="S171" s="25"/>
      <c r="T171" s="5"/>
      <c r="U171" s="5"/>
    </row>
    <row r="172" spans="1:21" ht="50.1" customHeight="1" x14ac:dyDescent="0.2">
      <c r="A172" s="219"/>
      <c r="B172" s="141"/>
      <c r="C172" s="198"/>
      <c r="D172" s="135"/>
      <c r="E172" s="22">
        <f t="shared" ref="E172:E193" si="5">ROW()-7</f>
        <v>165</v>
      </c>
      <c r="F172" s="23" t="s">
        <v>239</v>
      </c>
      <c r="G172" s="11" t="s">
        <v>949</v>
      </c>
      <c r="H172" s="11" t="s">
        <v>950</v>
      </c>
      <c r="I172" s="11" t="s">
        <v>101</v>
      </c>
      <c r="J172" s="36" t="s">
        <v>7</v>
      </c>
      <c r="K172" s="24" t="s">
        <v>6</v>
      </c>
      <c r="L172" s="24" t="s">
        <v>7</v>
      </c>
      <c r="M172" s="53" t="s">
        <v>745</v>
      </c>
      <c r="N172" s="28" t="s">
        <v>743</v>
      </c>
      <c r="O172" s="116" t="s">
        <v>1493</v>
      </c>
      <c r="P172"/>
      <c r="Q172"/>
      <c r="R172" s="4"/>
      <c r="S172" s="25"/>
      <c r="T172" s="5"/>
      <c r="U172" s="5"/>
    </row>
    <row r="173" spans="1:21" ht="50.1" customHeight="1" x14ac:dyDescent="0.2">
      <c r="A173" s="219"/>
      <c r="B173" s="141"/>
      <c r="C173" s="198"/>
      <c r="D173" s="135"/>
      <c r="E173" s="22">
        <f t="shared" si="5"/>
        <v>166</v>
      </c>
      <c r="F173" s="23" t="s">
        <v>241</v>
      </c>
      <c r="G173" s="11" t="s">
        <v>29</v>
      </c>
      <c r="H173" s="11" t="s">
        <v>951</v>
      </c>
      <c r="I173" s="11" t="s">
        <v>101</v>
      </c>
      <c r="J173" s="36" t="s">
        <v>7</v>
      </c>
      <c r="K173" s="24" t="s">
        <v>6</v>
      </c>
      <c r="L173" s="24" t="s">
        <v>7</v>
      </c>
      <c r="M173" s="53" t="s">
        <v>745</v>
      </c>
      <c r="N173" s="28" t="s">
        <v>743</v>
      </c>
      <c r="O173" s="98"/>
      <c r="P173"/>
      <c r="Q173"/>
      <c r="R173" s="4"/>
      <c r="S173" s="25"/>
      <c r="T173" s="5"/>
      <c r="U173" s="5"/>
    </row>
    <row r="174" spans="1:21" ht="50.1" customHeight="1" x14ac:dyDescent="0.2">
      <c r="A174" s="219"/>
      <c r="B174" s="141"/>
      <c r="C174" s="198"/>
      <c r="D174" s="10" t="s">
        <v>242</v>
      </c>
      <c r="E174" s="22">
        <f t="shared" si="5"/>
        <v>167</v>
      </c>
      <c r="F174" s="23" t="s">
        <v>243</v>
      </c>
      <c r="G174" s="11" t="s">
        <v>758</v>
      </c>
      <c r="H174" s="11" t="s">
        <v>952</v>
      </c>
      <c r="I174" s="11" t="s">
        <v>34</v>
      </c>
      <c r="J174" s="36" t="s">
        <v>7</v>
      </c>
      <c r="K174" s="24" t="s">
        <v>9</v>
      </c>
      <c r="L174" s="24" t="s">
        <v>1</v>
      </c>
      <c r="M174" s="53" t="s">
        <v>745</v>
      </c>
      <c r="N174" s="28" t="s">
        <v>744</v>
      </c>
      <c r="O174" s="98"/>
      <c r="P174"/>
      <c r="Q174"/>
      <c r="R174" s="4"/>
      <c r="S174" s="25"/>
      <c r="T174" s="5"/>
      <c r="U174" s="5"/>
    </row>
    <row r="175" spans="1:21" ht="50.1" customHeight="1" x14ac:dyDescent="0.2">
      <c r="A175" s="219"/>
      <c r="B175" s="141"/>
      <c r="C175" s="198"/>
      <c r="D175" s="10" t="s">
        <v>244</v>
      </c>
      <c r="E175" s="22">
        <f t="shared" si="5"/>
        <v>168</v>
      </c>
      <c r="F175" s="23" t="s">
        <v>245</v>
      </c>
      <c r="G175" s="11" t="s">
        <v>750</v>
      </c>
      <c r="H175" s="11" t="s">
        <v>1510</v>
      </c>
      <c r="I175" s="11" t="s">
        <v>34</v>
      </c>
      <c r="J175" s="36" t="s">
        <v>7</v>
      </c>
      <c r="K175" s="24" t="s">
        <v>9</v>
      </c>
      <c r="L175" s="24" t="s">
        <v>1</v>
      </c>
      <c r="M175" s="53" t="s">
        <v>745</v>
      </c>
      <c r="N175" s="28" t="s">
        <v>744</v>
      </c>
      <c r="O175" s="124" t="s">
        <v>1410</v>
      </c>
      <c r="P175"/>
      <c r="Q175"/>
      <c r="R175" s="4"/>
      <c r="S175" s="25"/>
      <c r="T175" s="5"/>
      <c r="U175" s="5"/>
    </row>
    <row r="176" spans="1:21" ht="50.1" customHeight="1" x14ac:dyDescent="0.2">
      <c r="A176" s="219"/>
      <c r="B176" s="142"/>
      <c r="C176" s="198"/>
      <c r="D176" s="10" t="s">
        <v>246</v>
      </c>
      <c r="E176" s="22">
        <f t="shared" si="5"/>
        <v>169</v>
      </c>
      <c r="F176" s="23" t="s">
        <v>246</v>
      </c>
      <c r="G176" s="11" t="s">
        <v>247</v>
      </c>
      <c r="H176" s="11" t="s">
        <v>883</v>
      </c>
      <c r="I176" s="11" t="s">
        <v>34</v>
      </c>
      <c r="J176" s="36" t="s">
        <v>7</v>
      </c>
      <c r="K176" s="24" t="s">
        <v>9</v>
      </c>
      <c r="L176" s="24" t="s">
        <v>1</v>
      </c>
      <c r="M176" s="53" t="s">
        <v>745</v>
      </c>
      <c r="N176" s="28" t="s">
        <v>744</v>
      </c>
      <c r="O176" s="125" t="s">
        <v>1</v>
      </c>
      <c r="P176"/>
      <c r="Q176"/>
      <c r="R176" s="4"/>
      <c r="S176" s="25"/>
      <c r="T176" s="5"/>
      <c r="U176" s="5"/>
    </row>
    <row r="177" spans="1:21" ht="50.1" customHeight="1" x14ac:dyDescent="0.2">
      <c r="A177" s="219"/>
      <c r="B177" s="140" t="s">
        <v>1214</v>
      </c>
      <c r="C177" s="189" t="s">
        <v>1221</v>
      </c>
      <c r="D177" s="134" t="s">
        <v>239</v>
      </c>
      <c r="E177" s="22">
        <f t="shared" si="5"/>
        <v>170</v>
      </c>
      <c r="F177" s="23" t="s">
        <v>240</v>
      </c>
      <c r="G177" s="11" t="s">
        <v>34</v>
      </c>
      <c r="H177" s="11" t="s">
        <v>948</v>
      </c>
      <c r="I177" s="11" t="s">
        <v>101</v>
      </c>
      <c r="J177" s="36" t="s">
        <v>1</v>
      </c>
      <c r="K177" s="24" t="s">
        <v>6</v>
      </c>
      <c r="L177" s="24" t="s">
        <v>7</v>
      </c>
      <c r="M177" s="53" t="s">
        <v>745</v>
      </c>
      <c r="N177" s="28"/>
      <c r="O177" s="98"/>
      <c r="P177"/>
      <c r="Q177"/>
      <c r="R177" s="4"/>
      <c r="S177" s="25"/>
      <c r="T177" s="5"/>
      <c r="U177" s="5"/>
    </row>
    <row r="178" spans="1:21" ht="50.1" customHeight="1" x14ac:dyDescent="0.2">
      <c r="A178" s="219"/>
      <c r="B178" s="141"/>
      <c r="C178" s="190"/>
      <c r="D178" s="135"/>
      <c r="E178" s="22">
        <f t="shared" si="5"/>
        <v>171</v>
      </c>
      <c r="F178" s="23" t="s">
        <v>239</v>
      </c>
      <c r="G178" s="11" t="s">
        <v>949</v>
      </c>
      <c r="H178" s="11" t="s">
        <v>950</v>
      </c>
      <c r="I178" s="11" t="s">
        <v>101</v>
      </c>
      <c r="J178" s="36" t="s">
        <v>7</v>
      </c>
      <c r="K178" s="24" t="s">
        <v>6</v>
      </c>
      <c r="L178" s="24" t="s">
        <v>7</v>
      </c>
      <c r="M178" s="53" t="s">
        <v>745</v>
      </c>
      <c r="N178" s="28" t="s">
        <v>743</v>
      </c>
      <c r="O178" s="116" t="s">
        <v>1493</v>
      </c>
      <c r="P178"/>
      <c r="Q178"/>
      <c r="R178" s="4"/>
      <c r="S178" s="25"/>
      <c r="T178" s="5"/>
      <c r="U178" s="5"/>
    </row>
    <row r="179" spans="1:21" ht="50.1" customHeight="1" x14ac:dyDescent="0.2">
      <c r="A179" s="219"/>
      <c r="B179" s="142"/>
      <c r="C179" s="190"/>
      <c r="D179" s="135"/>
      <c r="E179" s="22">
        <f t="shared" si="5"/>
        <v>172</v>
      </c>
      <c r="F179" s="23" t="s">
        <v>241</v>
      </c>
      <c r="G179" s="11" t="s">
        <v>29</v>
      </c>
      <c r="H179" s="11" t="s">
        <v>951</v>
      </c>
      <c r="I179" s="11" t="s">
        <v>101</v>
      </c>
      <c r="J179" s="36" t="s">
        <v>7</v>
      </c>
      <c r="K179" s="24" t="s">
        <v>6</v>
      </c>
      <c r="L179" s="24" t="s">
        <v>7</v>
      </c>
      <c r="M179" s="53" t="s">
        <v>745</v>
      </c>
      <c r="N179" s="28" t="s">
        <v>743</v>
      </c>
      <c r="O179" s="98"/>
      <c r="P179"/>
      <c r="Q179"/>
      <c r="R179" s="4"/>
      <c r="S179" s="25"/>
      <c r="T179" s="5"/>
      <c r="U179" s="5"/>
    </row>
    <row r="180" spans="1:21" ht="50.1" customHeight="1" x14ac:dyDescent="0.2">
      <c r="A180" s="219"/>
      <c r="B180" s="140" t="s">
        <v>1215</v>
      </c>
      <c r="C180" s="189" t="s">
        <v>1222</v>
      </c>
      <c r="D180" s="179" t="s">
        <v>239</v>
      </c>
      <c r="E180" s="22">
        <f t="shared" si="5"/>
        <v>173</v>
      </c>
      <c r="F180" s="23" t="s">
        <v>240</v>
      </c>
      <c r="G180" s="11" t="s">
        <v>34</v>
      </c>
      <c r="H180" s="11" t="s">
        <v>948</v>
      </c>
      <c r="I180" s="11" t="s">
        <v>101</v>
      </c>
      <c r="J180" s="36" t="s">
        <v>1</v>
      </c>
      <c r="K180" s="24" t="s">
        <v>6</v>
      </c>
      <c r="L180" s="24" t="s">
        <v>7</v>
      </c>
      <c r="M180" s="53" t="s">
        <v>745</v>
      </c>
      <c r="N180" s="28"/>
      <c r="O180" s="98"/>
      <c r="P180"/>
      <c r="Q180"/>
      <c r="R180" s="4"/>
      <c r="S180" s="25"/>
      <c r="T180" s="5"/>
      <c r="U180" s="5"/>
    </row>
    <row r="181" spans="1:21" ht="50.1" customHeight="1" x14ac:dyDescent="0.2">
      <c r="A181" s="219"/>
      <c r="B181" s="141"/>
      <c r="C181" s="190"/>
      <c r="D181" s="180"/>
      <c r="E181" s="22">
        <f t="shared" si="5"/>
        <v>174</v>
      </c>
      <c r="F181" s="23" t="s">
        <v>239</v>
      </c>
      <c r="G181" s="11" t="s">
        <v>949</v>
      </c>
      <c r="H181" s="11" t="s">
        <v>950</v>
      </c>
      <c r="I181" s="11" t="s">
        <v>101</v>
      </c>
      <c r="J181" s="36" t="s">
        <v>7</v>
      </c>
      <c r="K181" s="24" t="s">
        <v>6</v>
      </c>
      <c r="L181" s="24" t="s">
        <v>7</v>
      </c>
      <c r="M181" s="53" t="s">
        <v>745</v>
      </c>
      <c r="N181" s="28" t="s">
        <v>743</v>
      </c>
      <c r="O181" s="125" t="s">
        <v>1</v>
      </c>
      <c r="P181"/>
      <c r="Q181"/>
      <c r="R181" s="4"/>
      <c r="S181" s="25"/>
      <c r="T181" s="5"/>
      <c r="U181" s="5"/>
    </row>
    <row r="182" spans="1:21" ht="50.1" customHeight="1" x14ac:dyDescent="0.2">
      <c r="A182" s="219"/>
      <c r="B182" s="141"/>
      <c r="C182" s="190"/>
      <c r="D182" s="180"/>
      <c r="E182" s="22">
        <f t="shared" si="5"/>
        <v>175</v>
      </c>
      <c r="F182" s="23" t="s">
        <v>241</v>
      </c>
      <c r="G182" s="11" t="s">
        <v>29</v>
      </c>
      <c r="H182" s="11" t="s">
        <v>951</v>
      </c>
      <c r="I182" s="11" t="s">
        <v>101</v>
      </c>
      <c r="J182" s="36" t="s">
        <v>7</v>
      </c>
      <c r="K182" s="24" t="s">
        <v>6</v>
      </c>
      <c r="L182" s="24" t="s">
        <v>7</v>
      </c>
      <c r="M182" s="53" t="s">
        <v>745</v>
      </c>
      <c r="N182" s="28" t="s">
        <v>743</v>
      </c>
      <c r="O182" s="98"/>
      <c r="P182"/>
      <c r="Q182"/>
      <c r="R182" s="4"/>
      <c r="S182" s="25"/>
      <c r="T182" s="5"/>
      <c r="U182" s="5"/>
    </row>
    <row r="183" spans="1:21" ht="50.1" customHeight="1" x14ac:dyDescent="0.2">
      <c r="A183" s="219"/>
      <c r="B183" s="140" t="s">
        <v>1216</v>
      </c>
      <c r="C183" s="181" t="s">
        <v>1223</v>
      </c>
      <c r="D183" s="134" t="s">
        <v>248</v>
      </c>
      <c r="E183" s="22">
        <f t="shared" si="5"/>
        <v>176</v>
      </c>
      <c r="F183" s="23" t="s">
        <v>249</v>
      </c>
      <c r="G183" s="11" t="s">
        <v>754</v>
      </c>
      <c r="H183" s="11" t="s">
        <v>249</v>
      </c>
      <c r="I183" s="11" t="s">
        <v>34</v>
      </c>
      <c r="J183" s="36" t="s">
        <v>6</v>
      </c>
      <c r="K183" s="24" t="s">
        <v>9</v>
      </c>
      <c r="L183" s="24" t="s">
        <v>1</v>
      </c>
      <c r="M183" s="53" t="s">
        <v>199</v>
      </c>
      <c r="N183" s="28"/>
      <c r="O183" s="98"/>
      <c r="P183"/>
      <c r="Q183"/>
      <c r="R183" s="4"/>
      <c r="S183" s="25"/>
      <c r="T183" s="5"/>
      <c r="U183" s="5"/>
    </row>
    <row r="184" spans="1:21" ht="50.1" customHeight="1" x14ac:dyDescent="0.2">
      <c r="A184" s="219"/>
      <c r="B184" s="141"/>
      <c r="C184" s="182"/>
      <c r="D184" s="135"/>
      <c r="E184" s="22">
        <f t="shared" si="5"/>
        <v>177</v>
      </c>
      <c r="F184" s="23" t="s">
        <v>251</v>
      </c>
      <c r="G184" s="11" t="s">
        <v>801</v>
      </c>
      <c r="H184" s="11" t="s">
        <v>251</v>
      </c>
      <c r="I184" s="11" t="s">
        <v>34</v>
      </c>
      <c r="J184" s="36" t="s">
        <v>6</v>
      </c>
      <c r="K184" s="24" t="s">
        <v>9</v>
      </c>
      <c r="L184" s="24" t="s">
        <v>1</v>
      </c>
      <c r="M184" s="53" t="s">
        <v>745</v>
      </c>
      <c r="N184" s="28"/>
      <c r="O184" s="98"/>
      <c r="P184"/>
      <c r="Q184"/>
      <c r="R184" s="4"/>
      <c r="S184" s="25"/>
      <c r="T184" s="5"/>
      <c r="U184" s="5"/>
    </row>
    <row r="185" spans="1:21" ht="50.1" customHeight="1" x14ac:dyDescent="0.2">
      <c r="A185" s="219"/>
      <c r="B185" s="141"/>
      <c r="C185" s="182"/>
      <c r="D185" s="135"/>
      <c r="E185" s="22">
        <f t="shared" si="5"/>
        <v>178</v>
      </c>
      <c r="F185" s="23" t="s">
        <v>250</v>
      </c>
      <c r="G185" s="11" t="s">
        <v>754</v>
      </c>
      <c r="H185" s="34" t="s">
        <v>953</v>
      </c>
      <c r="I185" s="11" t="s">
        <v>34</v>
      </c>
      <c r="J185" s="35" t="s">
        <v>6</v>
      </c>
      <c r="K185" s="24" t="s">
        <v>9</v>
      </c>
      <c r="L185" s="35" t="s">
        <v>1</v>
      </c>
      <c r="M185" s="53" t="s">
        <v>745</v>
      </c>
      <c r="N185" s="28"/>
      <c r="O185" s="98"/>
      <c r="P185"/>
      <c r="Q185"/>
      <c r="R185" s="4"/>
      <c r="S185" s="25"/>
      <c r="T185" s="5"/>
      <c r="U185" s="5"/>
    </row>
    <row r="186" spans="1:21" ht="50.1" customHeight="1" x14ac:dyDescent="0.2">
      <c r="A186" s="219"/>
      <c r="B186" s="142"/>
      <c r="C186" s="183"/>
      <c r="D186" s="12" t="s">
        <v>252</v>
      </c>
      <c r="E186" s="22">
        <f t="shared" si="5"/>
        <v>179</v>
      </c>
      <c r="F186" s="33" t="s">
        <v>253</v>
      </c>
      <c r="G186" s="11" t="s">
        <v>754</v>
      </c>
      <c r="H186" s="34" t="s">
        <v>254</v>
      </c>
      <c r="I186" s="11" t="s">
        <v>34</v>
      </c>
      <c r="J186" s="35" t="s">
        <v>6</v>
      </c>
      <c r="K186" s="24" t="s">
        <v>9</v>
      </c>
      <c r="L186" s="35" t="s">
        <v>1</v>
      </c>
      <c r="M186" s="53" t="s">
        <v>745</v>
      </c>
      <c r="N186" s="28"/>
      <c r="O186" s="98"/>
      <c r="P186"/>
      <c r="Q186"/>
      <c r="R186" s="4"/>
      <c r="S186" s="25"/>
      <c r="T186" s="5"/>
      <c r="U186" s="5"/>
    </row>
    <row r="187" spans="1:21" ht="50.1" customHeight="1" x14ac:dyDescent="0.2">
      <c r="A187" s="219"/>
      <c r="B187" s="140" t="s">
        <v>1217</v>
      </c>
      <c r="C187" s="181" t="s">
        <v>1224</v>
      </c>
      <c r="D187" s="176" t="s">
        <v>255</v>
      </c>
      <c r="E187" s="22">
        <f t="shared" si="5"/>
        <v>180</v>
      </c>
      <c r="F187" s="33" t="s">
        <v>256</v>
      </c>
      <c r="G187" s="11" t="s">
        <v>754</v>
      </c>
      <c r="H187" s="34" t="s">
        <v>256</v>
      </c>
      <c r="I187" s="11" t="s">
        <v>34</v>
      </c>
      <c r="J187" s="35" t="s">
        <v>6</v>
      </c>
      <c r="K187" s="24" t="s">
        <v>9</v>
      </c>
      <c r="L187" s="35" t="s">
        <v>1</v>
      </c>
      <c r="M187" s="53" t="s">
        <v>745</v>
      </c>
      <c r="N187" s="28"/>
      <c r="O187" s="98"/>
      <c r="P187"/>
      <c r="Q187"/>
      <c r="R187" s="4"/>
      <c r="S187" s="25"/>
      <c r="T187" s="5"/>
      <c r="U187" s="5"/>
    </row>
    <row r="188" spans="1:21" ht="50.1" customHeight="1" x14ac:dyDescent="0.2">
      <c r="A188" s="219"/>
      <c r="B188" s="141"/>
      <c r="C188" s="182"/>
      <c r="D188" s="177"/>
      <c r="E188" s="22">
        <f t="shared" si="5"/>
        <v>181</v>
      </c>
      <c r="F188" s="33" t="s">
        <v>257</v>
      </c>
      <c r="G188" s="11" t="s">
        <v>761</v>
      </c>
      <c r="H188" s="34" t="s">
        <v>954</v>
      </c>
      <c r="I188" s="11" t="s">
        <v>103</v>
      </c>
      <c r="J188" s="35" t="s">
        <v>6</v>
      </c>
      <c r="K188" s="24" t="s">
        <v>7</v>
      </c>
      <c r="L188" s="35" t="s">
        <v>7</v>
      </c>
      <c r="M188" s="53" t="s">
        <v>745</v>
      </c>
      <c r="N188" s="28" t="s">
        <v>743</v>
      </c>
      <c r="O188" s="98"/>
      <c r="P188"/>
      <c r="Q188"/>
      <c r="R188" s="4"/>
      <c r="S188" s="25"/>
      <c r="T188" s="5"/>
      <c r="U188" s="5"/>
    </row>
    <row r="189" spans="1:21" ht="50.1" customHeight="1" x14ac:dyDescent="0.2">
      <c r="A189" s="219"/>
      <c r="B189" s="142"/>
      <c r="C189" s="183"/>
      <c r="D189" s="178"/>
      <c r="E189" s="22">
        <f t="shared" si="5"/>
        <v>182</v>
      </c>
      <c r="F189" s="33" t="s">
        <v>258</v>
      </c>
      <c r="G189" s="11" t="s">
        <v>34</v>
      </c>
      <c r="H189" s="34" t="s">
        <v>955</v>
      </c>
      <c r="I189" s="11" t="s">
        <v>103</v>
      </c>
      <c r="J189" s="35" t="s">
        <v>6</v>
      </c>
      <c r="K189" s="24" t="s">
        <v>7</v>
      </c>
      <c r="L189" s="35" t="s">
        <v>7</v>
      </c>
      <c r="M189" s="53" t="s">
        <v>745</v>
      </c>
      <c r="N189" s="28" t="s">
        <v>743</v>
      </c>
      <c r="O189" s="98"/>
      <c r="P189"/>
      <c r="Q189"/>
      <c r="R189" s="4"/>
      <c r="S189" s="25"/>
      <c r="T189" s="5"/>
      <c r="U189" s="5"/>
    </row>
    <row r="190" spans="1:21" ht="50.1" customHeight="1" x14ac:dyDescent="0.2">
      <c r="A190" s="219"/>
      <c r="B190" s="140" t="s">
        <v>1218</v>
      </c>
      <c r="C190" s="186" t="s">
        <v>1225</v>
      </c>
      <c r="D190" s="176" t="s">
        <v>742</v>
      </c>
      <c r="E190" s="22">
        <f t="shared" si="5"/>
        <v>183</v>
      </c>
      <c r="F190" s="33" t="s">
        <v>864</v>
      </c>
      <c r="G190" s="11" t="s">
        <v>754</v>
      </c>
      <c r="H190" s="11" t="s">
        <v>956</v>
      </c>
      <c r="I190" s="11" t="s">
        <v>34</v>
      </c>
      <c r="J190" s="35" t="s">
        <v>7</v>
      </c>
      <c r="K190" s="24" t="s">
        <v>9</v>
      </c>
      <c r="L190" s="35" t="s">
        <v>1</v>
      </c>
      <c r="M190" s="53" t="s">
        <v>199</v>
      </c>
      <c r="N190" s="28" t="s">
        <v>744</v>
      </c>
      <c r="O190" s="98"/>
      <c r="P190"/>
      <c r="Q190"/>
      <c r="R190" s="4"/>
      <c r="S190" s="25"/>
      <c r="T190" s="5"/>
      <c r="U190" s="5"/>
    </row>
    <row r="191" spans="1:21" ht="50.1" customHeight="1" x14ac:dyDescent="0.2">
      <c r="A191" s="219"/>
      <c r="B191" s="142"/>
      <c r="C191" s="188"/>
      <c r="D191" s="178"/>
      <c r="E191" s="22">
        <f t="shared" si="5"/>
        <v>184</v>
      </c>
      <c r="F191" s="33" t="s">
        <v>957</v>
      </c>
      <c r="G191" s="11" t="s">
        <v>24</v>
      </c>
      <c r="H191" s="11" t="s">
        <v>725</v>
      </c>
      <c r="I191" s="11" t="s">
        <v>34</v>
      </c>
      <c r="J191" s="35" t="s">
        <v>7</v>
      </c>
      <c r="K191" s="24" t="s">
        <v>9</v>
      </c>
      <c r="L191" s="35" t="s">
        <v>1</v>
      </c>
      <c r="M191" s="53" t="s">
        <v>745</v>
      </c>
      <c r="N191" s="28" t="s">
        <v>744</v>
      </c>
      <c r="O191" s="98"/>
      <c r="P191"/>
      <c r="Q191"/>
      <c r="R191" s="4"/>
      <c r="S191" s="25"/>
      <c r="T191" s="5"/>
      <c r="U191" s="5"/>
    </row>
    <row r="192" spans="1:21" ht="50.1" customHeight="1" x14ac:dyDescent="0.2">
      <c r="A192" s="219"/>
      <c r="B192" s="140" t="s">
        <v>1219</v>
      </c>
      <c r="C192" s="181" t="s">
        <v>1226</v>
      </c>
      <c r="D192" s="12" t="s">
        <v>259</v>
      </c>
      <c r="E192" s="22">
        <f t="shared" si="5"/>
        <v>185</v>
      </c>
      <c r="F192" s="33" t="s">
        <v>260</v>
      </c>
      <c r="G192" s="11" t="s">
        <v>754</v>
      </c>
      <c r="H192" s="11" t="s">
        <v>958</v>
      </c>
      <c r="I192" s="11" t="s">
        <v>34</v>
      </c>
      <c r="J192" s="36" t="s">
        <v>6</v>
      </c>
      <c r="K192" s="24" t="s">
        <v>7</v>
      </c>
      <c r="L192" s="24" t="s">
        <v>6</v>
      </c>
      <c r="M192" s="53" t="s">
        <v>745</v>
      </c>
      <c r="N192" s="28"/>
      <c r="O192" s="98"/>
      <c r="P192"/>
      <c r="Q192"/>
      <c r="R192" s="4"/>
      <c r="S192" s="25"/>
      <c r="T192" s="5"/>
      <c r="U192" s="5"/>
    </row>
    <row r="193" spans="1:21" ht="50.1" customHeight="1" x14ac:dyDescent="0.2">
      <c r="A193" s="220"/>
      <c r="B193" s="142"/>
      <c r="C193" s="182"/>
      <c r="D193" s="10" t="s">
        <v>261</v>
      </c>
      <c r="E193" s="22">
        <f t="shared" si="5"/>
        <v>186</v>
      </c>
      <c r="F193" s="23" t="s">
        <v>262</v>
      </c>
      <c r="G193" s="11" t="s">
        <v>29</v>
      </c>
      <c r="H193" s="11" t="s">
        <v>959</v>
      </c>
      <c r="I193" s="11" t="s">
        <v>101</v>
      </c>
      <c r="J193" s="24" t="s">
        <v>6</v>
      </c>
      <c r="K193" s="24" t="s">
        <v>7</v>
      </c>
      <c r="L193" s="24" t="s">
        <v>7</v>
      </c>
      <c r="M193" s="53" t="s">
        <v>745</v>
      </c>
      <c r="N193" s="28" t="s">
        <v>743</v>
      </c>
      <c r="O193" s="98"/>
      <c r="P193"/>
      <c r="Q193"/>
      <c r="R193" s="4"/>
      <c r="S193" s="25"/>
      <c r="T193" s="29"/>
      <c r="U193" s="29"/>
    </row>
    <row r="194" spans="1:21" ht="50.1" customHeight="1" x14ac:dyDescent="0.2">
      <c r="A194" s="3" t="s">
        <v>12</v>
      </c>
      <c r="B194" s="89" t="s">
        <v>1145</v>
      </c>
      <c r="C194" s="2" t="s">
        <v>1146</v>
      </c>
      <c r="D194" s="1" t="s">
        <v>1147</v>
      </c>
      <c r="E194" s="3" t="s">
        <v>0</v>
      </c>
      <c r="F194" s="1" t="s">
        <v>17</v>
      </c>
      <c r="G194" s="1" t="s">
        <v>18</v>
      </c>
      <c r="H194" s="1" t="s">
        <v>1148</v>
      </c>
      <c r="I194" s="1" t="s">
        <v>1513</v>
      </c>
      <c r="J194" s="3" t="s">
        <v>2</v>
      </c>
      <c r="K194" s="3" t="s">
        <v>4</v>
      </c>
      <c r="L194" s="3" t="s">
        <v>5</v>
      </c>
      <c r="M194" s="94" t="s">
        <v>3</v>
      </c>
      <c r="N194" s="92" t="s">
        <v>1406</v>
      </c>
      <c r="O194" s="92" t="s">
        <v>1407</v>
      </c>
      <c r="P194"/>
      <c r="Q194"/>
      <c r="R194" s="4"/>
      <c r="S194" s="4"/>
      <c r="T194" s="5"/>
      <c r="U194" s="5"/>
    </row>
    <row r="195" spans="1:21" ht="50.1" customHeight="1" x14ac:dyDescent="0.2">
      <c r="A195" s="215" t="s">
        <v>1260</v>
      </c>
      <c r="B195" s="140" t="s">
        <v>1227</v>
      </c>
      <c r="C195" s="194" t="s">
        <v>1234</v>
      </c>
      <c r="D195" s="134" t="s">
        <v>263</v>
      </c>
      <c r="E195" s="22">
        <f>ROW()-8</f>
        <v>187</v>
      </c>
      <c r="F195" s="23" t="s">
        <v>264</v>
      </c>
      <c r="G195" s="11" t="s">
        <v>794</v>
      </c>
      <c r="H195" s="11" t="s">
        <v>960</v>
      </c>
      <c r="I195" s="11" t="s">
        <v>34</v>
      </c>
      <c r="J195" s="24" t="s">
        <v>6</v>
      </c>
      <c r="K195" s="24" t="s">
        <v>9</v>
      </c>
      <c r="L195" s="24" t="s">
        <v>1</v>
      </c>
      <c r="M195" s="53" t="s">
        <v>745</v>
      </c>
      <c r="N195" s="28"/>
      <c r="O195" s="98"/>
      <c r="P195"/>
      <c r="Q195"/>
      <c r="R195" s="4"/>
      <c r="S195" s="25"/>
      <c r="T195" s="5"/>
      <c r="U195" s="5"/>
    </row>
    <row r="196" spans="1:21" ht="50.1" customHeight="1" x14ac:dyDescent="0.2">
      <c r="A196" s="216"/>
      <c r="B196" s="141"/>
      <c r="C196" s="198"/>
      <c r="D196" s="135"/>
      <c r="E196" s="22">
        <f t="shared" ref="E196:E215" si="6">ROW()-8</f>
        <v>188</v>
      </c>
      <c r="F196" s="23" t="s">
        <v>265</v>
      </c>
      <c r="G196" s="11" t="s">
        <v>25</v>
      </c>
      <c r="H196" s="11" t="s">
        <v>266</v>
      </c>
      <c r="I196" s="11" t="s">
        <v>34</v>
      </c>
      <c r="J196" s="24" t="s">
        <v>6</v>
      </c>
      <c r="K196" s="24" t="s">
        <v>9</v>
      </c>
      <c r="L196" s="24" t="s">
        <v>1</v>
      </c>
      <c r="M196" s="53" t="s">
        <v>745</v>
      </c>
      <c r="N196" s="28"/>
      <c r="O196" s="98"/>
      <c r="P196"/>
      <c r="Q196"/>
      <c r="R196" s="4"/>
      <c r="S196" s="25"/>
      <c r="T196" s="5"/>
      <c r="U196" s="5"/>
    </row>
    <row r="197" spans="1:21" ht="50.1" customHeight="1" x14ac:dyDescent="0.2">
      <c r="A197" s="216"/>
      <c r="B197" s="141"/>
      <c r="C197" s="198"/>
      <c r="D197" s="135"/>
      <c r="E197" s="22">
        <f t="shared" si="6"/>
        <v>189</v>
      </c>
      <c r="F197" s="23" t="s">
        <v>267</v>
      </c>
      <c r="G197" s="11" t="s">
        <v>29</v>
      </c>
      <c r="H197" s="11" t="s">
        <v>268</v>
      </c>
      <c r="I197" s="11" t="s">
        <v>34</v>
      </c>
      <c r="J197" s="24" t="s">
        <v>1</v>
      </c>
      <c r="K197" s="24" t="s">
        <v>9</v>
      </c>
      <c r="L197" s="24" t="s">
        <v>1</v>
      </c>
      <c r="M197" s="53" t="s">
        <v>745</v>
      </c>
      <c r="N197" s="28"/>
      <c r="O197" s="98"/>
      <c r="P197"/>
      <c r="Q197"/>
      <c r="R197" s="4"/>
      <c r="S197" s="25"/>
      <c r="T197" s="5"/>
      <c r="U197" s="5"/>
    </row>
    <row r="198" spans="1:21" ht="50.1" customHeight="1" x14ac:dyDescent="0.2">
      <c r="A198" s="216"/>
      <c r="B198" s="141"/>
      <c r="C198" s="198"/>
      <c r="D198" s="136"/>
      <c r="E198" s="22">
        <f t="shared" si="6"/>
        <v>190</v>
      </c>
      <c r="F198" s="23" t="s">
        <v>269</v>
      </c>
      <c r="G198" s="11" t="s">
        <v>754</v>
      </c>
      <c r="H198" s="11" t="s">
        <v>270</v>
      </c>
      <c r="I198" s="11" t="s">
        <v>34</v>
      </c>
      <c r="J198" s="24" t="s">
        <v>6</v>
      </c>
      <c r="K198" s="24" t="s">
        <v>9</v>
      </c>
      <c r="L198" s="24" t="s">
        <v>1</v>
      </c>
      <c r="M198" s="53" t="s">
        <v>745</v>
      </c>
      <c r="N198" s="28"/>
      <c r="O198" s="98"/>
      <c r="P198"/>
      <c r="Q198"/>
      <c r="R198" s="4"/>
      <c r="S198" s="25"/>
      <c r="T198" s="5"/>
      <c r="U198" s="5"/>
    </row>
    <row r="199" spans="1:21" ht="50.1" customHeight="1" x14ac:dyDescent="0.2">
      <c r="A199" s="216"/>
      <c r="B199" s="142"/>
      <c r="C199" s="198"/>
      <c r="D199" s="10" t="s">
        <v>237</v>
      </c>
      <c r="E199" s="22">
        <f t="shared" si="6"/>
        <v>191</v>
      </c>
      <c r="F199" s="23" t="s">
        <v>961</v>
      </c>
      <c r="G199" s="11" t="s">
        <v>34</v>
      </c>
      <c r="H199" s="11" t="s">
        <v>961</v>
      </c>
      <c r="I199" s="11" t="s">
        <v>34</v>
      </c>
      <c r="J199" s="24" t="s">
        <v>6</v>
      </c>
      <c r="K199" s="24" t="s">
        <v>6</v>
      </c>
      <c r="L199" s="24" t="s">
        <v>6</v>
      </c>
      <c r="M199" s="53" t="s">
        <v>745</v>
      </c>
      <c r="N199" s="28"/>
      <c r="O199" s="98"/>
      <c r="P199"/>
      <c r="Q199"/>
      <c r="R199" s="4"/>
      <c r="S199" s="25"/>
      <c r="T199" s="5"/>
      <c r="U199" s="5"/>
    </row>
    <row r="200" spans="1:21" ht="50.1" customHeight="1" x14ac:dyDescent="0.2">
      <c r="A200" s="216"/>
      <c r="B200" s="140" t="s">
        <v>1228</v>
      </c>
      <c r="C200" s="189" t="s">
        <v>1233</v>
      </c>
      <c r="D200" s="134" t="s">
        <v>271</v>
      </c>
      <c r="E200" s="22">
        <f t="shared" si="6"/>
        <v>192</v>
      </c>
      <c r="F200" s="23" t="s">
        <v>272</v>
      </c>
      <c r="G200" s="11" t="s">
        <v>783</v>
      </c>
      <c r="H200" s="11" t="s">
        <v>962</v>
      </c>
      <c r="I200" s="11" t="s">
        <v>34</v>
      </c>
      <c r="J200" s="27" t="s">
        <v>7</v>
      </c>
      <c r="K200" s="27" t="s">
        <v>9</v>
      </c>
      <c r="L200" s="27" t="s">
        <v>1</v>
      </c>
      <c r="M200" s="53" t="s">
        <v>745</v>
      </c>
      <c r="N200" s="28" t="s">
        <v>744</v>
      </c>
      <c r="O200" s="125" t="s">
        <v>1</v>
      </c>
      <c r="P200"/>
      <c r="Q200"/>
      <c r="R200" s="4"/>
      <c r="S200" s="25"/>
      <c r="T200" s="5"/>
      <c r="U200" s="5"/>
    </row>
    <row r="201" spans="1:21" ht="50.1" customHeight="1" x14ac:dyDescent="0.2">
      <c r="A201" s="216"/>
      <c r="B201" s="141"/>
      <c r="C201" s="190"/>
      <c r="D201" s="136"/>
      <c r="E201" s="22">
        <f t="shared" si="6"/>
        <v>193</v>
      </c>
      <c r="F201" s="60" t="s">
        <v>828</v>
      </c>
      <c r="G201" s="61" t="s">
        <v>829</v>
      </c>
      <c r="H201" s="61" t="s">
        <v>963</v>
      </c>
      <c r="I201" s="61" t="s">
        <v>34</v>
      </c>
      <c r="J201" s="62" t="s">
        <v>7</v>
      </c>
      <c r="K201" s="62" t="s">
        <v>9</v>
      </c>
      <c r="L201" s="62" t="s">
        <v>1</v>
      </c>
      <c r="M201" s="95" t="s">
        <v>745</v>
      </c>
      <c r="N201" s="28" t="s">
        <v>744</v>
      </c>
      <c r="O201" s="98"/>
      <c r="P201"/>
      <c r="Q201"/>
      <c r="R201" s="63"/>
      <c r="S201" s="64"/>
      <c r="T201" s="5"/>
      <c r="U201" s="30"/>
    </row>
    <row r="202" spans="1:21" ht="50.1" customHeight="1" x14ac:dyDescent="0.2">
      <c r="A202" s="216"/>
      <c r="B202" s="141"/>
      <c r="C202" s="190"/>
      <c r="D202" s="134" t="s">
        <v>273</v>
      </c>
      <c r="E202" s="22">
        <f t="shared" si="6"/>
        <v>194</v>
      </c>
      <c r="F202" s="23" t="s">
        <v>274</v>
      </c>
      <c r="G202" s="11" t="s">
        <v>276</v>
      </c>
      <c r="H202" s="11" t="s">
        <v>964</v>
      </c>
      <c r="I202" s="11" t="s">
        <v>34</v>
      </c>
      <c r="J202" s="24" t="s">
        <v>6</v>
      </c>
      <c r="K202" s="24" t="s">
        <v>9</v>
      </c>
      <c r="L202" s="24" t="s">
        <v>1</v>
      </c>
      <c r="M202" s="53" t="s">
        <v>745</v>
      </c>
      <c r="N202" s="28"/>
      <c r="O202" s="98"/>
      <c r="P202"/>
      <c r="Q202"/>
      <c r="R202" s="4"/>
      <c r="S202" s="25"/>
      <c r="T202" s="5"/>
      <c r="U202" s="5"/>
    </row>
    <row r="203" spans="1:21" ht="50.1" customHeight="1" x14ac:dyDescent="0.2">
      <c r="A203" s="216"/>
      <c r="B203" s="141"/>
      <c r="C203" s="190"/>
      <c r="D203" s="135"/>
      <c r="E203" s="22">
        <f t="shared" si="6"/>
        <v>195</v>
      </c>
      <c r="F203" s="23" t="s">
        <v>275</v>
      </c>
      <c r="G203" s="11" t="s">
        <v>20</v>
      </c>
      <c r="H203" s="11" t="s">
        <v>965</v>
      </c>
      <c r="I203" s="11" t="s">
        <v>34</v>
      </c>
      <c r="J203" s="24" t="s">
        <v>6</v>
      </c>
      <c r="K203" s="24" t="s">
        <v>9</v>
      </c>
      <c r="L203" s="24" t="s">
        <v>1</v>
      </c>
      <c r="M203" s="53" t="s">
        <v>745</v>
      </c>
      <c r="N203" s="28"/>
      <c r="O203" s="98"/>
      <c r="P203"/>
      <c r="Q203"/>
      <c r="R203" s="4"/>
      <c r="S203" s="25"/>
      <c r="T203" s="5"/>
      <c r="U203" s="5"/>
    </row>
    <row r="204" spans="1:21" ht="50.1" customHeight="1" x14ac:dyDescent="0.2">
      <c r="A204" s="216"/>
      <c r="B204" s="141"/>
      <c r="C204" s="190"/>
      <c r="D204" s="135"/>
      <c r="E204" s="22">
        <f t="shared" si="6"/>
        <v>196</v>
      </c>
      <c r="F204" s="23" t="s">
        <v>966</v>
      </c>
      <c r="G204" s="11" t="s">
        <v>20</v>
      </c>
      <c r="H204" s="11" t="s">
        <v>967</v>
      </c>
      <c r="I204" s="11" t="s">
        <v>34</v>
      </c>
      <c r="J204" s="24" t="s">
        <v>6</v>
      </c>
      <c r="K204" s="24" t="s">
        <v>6</v>
      </c>
      <c r="L204" s="24" t="s">
        <v>6</v>
      </c>
      <c r="M204" s="53" t="s">
        <v>745</v>
      </c>
      <c r="N204" s="28"/>
      <c r="O204" s="98"/>
      <c r="P204"/>
      <c r="Q204"/>
      <c r="R204" s="4"/>
      <c r="S204" s="25"/>
      <c r="T204" s="5"/>
      <c r="U204" s="5"/>
    </row>
    <row r="205" spans="1:21" ht="50.1" customHeight="1" x14ac:dyDescent="0.2">
      <c r="A205" s="216"/>
      <c r="B205" s="142"/>
      <c r="C205" s="190"/>
      <c r="D205" s="135"/>
      <c r="E205" s="22">
        <f t="shared" si="6"/>
        <v>197</v>
      </c>
      <c r="F205" s="23" t="s">
        <v>277</v>
      </c>
      <c r="G205" s="11" t="s">
        <v>34</v>
      </c>
      <c r="H205" s="11" t="s">
        <v>968</v>
      </c>
      <c r="I205" s="11" t="s">
        <v>103</v>
      </c>
      <c r="J205" s="24" t="s">
        <v>6</v>
      </c>
      <c r="K205" s="24" t="s">
        <v>6</v>
      </c>
      <c r="L205" s="24" t="s">
        <v>7</v>
      </c>
      <c r="M205" s="53" t="s">
        <v>745</v>
      </c>
      <c r="N205" s="28" t="s">
        <v>743</v>
      </c>
      <c r="O205" s="125" t="s">
        <v>1</v>
      </c>
      <c r="P205"/>
      <c r="Q205"/>
      <c r="R205" s="4"/>
      <c r="S205" s="25"/>
      <c r="T205" s="5"/>
      <c r="U205" s="5"/>
    </row>
    <row r="206" spans="1:21" ht="50.1" customHeight="1" x14ac:dyDescent="0.2">
      <c r="A206" s="216"/>
      <c r="B206" s="140" t="s">
        <v>1229</v>
      </c>
      <c r="C206" s="189" t="s">
        <v>1232</v>
      </c>
      <c r="D206" s="15" t="s">
        <v>278</v>
      </c>
      <c r="E206" s="22">
        <f t="shared" si="6"/>
        <v>198</v>
      </c>
      <c r="F206" s="23" t="s">
        <v>278</v>
      </c>
      <c r="G206" s="11" t="s">
        <v>751</v>
      </c>
      <c r="H206" s="11" t="s">
        <v>969</v>
      </c>
      <c r="I206" s="11" t="s">
        <v>34</v>
      </c>
      <c r="J206" s="24" t="s">
        <v>7</v>
      </c>
      <c r="K206" s="24" t="s">
        <v>9</v>
      </c>
      <c r="L206" s="24" t="s">
        <v>1</v>
      </c>
      <c r="M206" s="53" t="s">
        <v>745</v>
      </c>
      <c r="N206" s="28" t="s">
        <v>744</v>
      </c>
      <c r="O206" s="98"/>
      <c r="P206"/>
      <c r="Q206"/>
      <c r="R206" s="4"/>
      <c r="S206" s="25"/>
      <c r="T206" s="5"/>
      <c r="U206" s="5"/>
    </row>
    <row r="207" spans="1:21" ht="50.1" customHeight="1" x14ac:dyDescent="0.2">
      <c r="A207" s="216"/>
      <c r="B207" s="141"/>
      <c r="C207" s="190"/>
      <c r="D207" s="179" t="s">
        <v>279</v>
      </c>
      <c r="E207" s="22">
        <f t="shared" si="6"/>
        <v>199</v>
      </c>
      <c r="F207" s="23" t="s">
        <v>280</v>
      </c>
      <c r="G207" s="11" t="s">
        <v>970</v>
      </c>
      <c r="H207" s="11" t="s">
        <v>280</v>
      </c>
      <c r="I207" s="11" t="s">
        <v>34</v>
      </c>
      <c r="J207" s="27" t="s">
        <v>6</v>
      </c>
      <c r="K207" s="27" t="s">
        <v>9</v>
      </c>
      <c r="L207" s="27" t="s">
        <v>1</v>
      </c>
      <c r="M207" s="53" t="s">
        <v>745</v>
      </c>
      <c r="N207" s="28"/>
      <c r="O207" s="98"/>
      <c r="P207"/>
      <c r="Q207"/>
      <c r="R207" s="4"/>
      <c r="S207" s="25"/>
      <c r="T207" s="5"/>
      <c r="U207" s="5"/>
    </row>
    <row r="208" spans="1:21" ht="50.1" customHeight="1" x14ac:dyDescent="0.2">
      <c r="A208" s="216"/>
      <c r="B208" s="141"/>
      <c r="C208" s="190"/>
      <c r="D208" s="180"/>
      <c r="E208" s="22">
        <f t="shared" si="6"/>
        <v>200</v>
      </c>
      <c r="F208" s="23" t="s">
        <v>281</v>
      </c>
      <c r="G208" s="11" t="s">
        <v>20</v>
      </c>
      <c r="H208" s="11" t="s">
        <v>281</v>
      </c>
      <c r="I208" s="11" t="s">
        <v>34</v>
      </c>
      <c r="J208" s="27" t="s">
        <v>6</v>
      </c>
      <c r="K208" s="27" t="s">
        <v>9</v>
      </c>
      <c r="L208" s="27" t="s">
        <v>1</v>
      </c>
      <c r="M208" s="53" t="s">
        <v>745</v>
      </c>
      <c r="N208" s="28"/>
      <c r="O208" s="98"/>
      <c r="P208"/>
      <c r="Q208"/>
      <c r="R208" s="4"/>
      <c r="S208" s="25"/>
      <c r="T208" s="5"/>
      <c r="U208" s="5"/>
    </row>
    <row r="209" spans="1:21" ht="50.1" customHeight="1" x14ac:dyDescent="0.2">
      <c r="A209" s="216"/>
      <c r="B209" s="141"/>
      <c r="C209" s="190"/>
      <c r="D209" s="180"/>
      <c r="E209" s="22">
        <f t="shared" si="6"/>
        <v>201</v>
      </c>
      <c r="F209" s="23" t="s">
        <v>282</v>
      </c>
      <c r="G209" s="11" t="s">
        <v>20</v>
      </c>
      <c r="H209" s="11" t="s">
        <v>282</v>
      </c>
      <c r="I209" s="11" t="s">
        <v>34</v>
      </c>
      <c r="J209" s="27" t="s">
        <v>6</v>
      </c>
      <c r="K209" s="27" t="s">
        <v>9</v>
      </c>
      <c r="L209" s="27" t="s">
        <v>1</v>
      </c>
      <c r="M209" s="53" t="s">
        <v>745</v>
      </c>
      <c r="N209" s="28"/>
      <c r="O209" s="98"/>
      <c r="P209"/>
      <c r="Q209"/>
      <c r="R209" s="4"/>
      <c r="S209" s="25"/>
      <c r="T209" s="5"/>
      <c r="U209" s="5"/>
    </row>
    <row r="210" spans="1:21" ht="50.1" customHeight="1" x14ac:dyDescent="0.2">
      <c r="A210" s="216"/>
      <c r="B210" s="141"/>
      <c r="C210" s="190"/>
      <c r="D210" s="180"/>
      <c r="E210" s="22">
        <f t="shared" si="6"/>
        <v>202</v>
      </c>
      <c r="F210" s="23" t="s">
        <v>283</v>
      </c>
      <c r="G210" s="11" t="s">
        <v>276</v>
      </c>
      <c r="H210" s="11" t="s">
        <v>283</v>
      </c>
      <c r="I210" s="11" t="s">
        <v>34</v>
      </c>
      <c r="J210" s="27" t="s">
        <v>6</v>
      </c>
      <c r="K210" s="27" t="s">
        <v>9</v>
      </c>
      <c r="L210" s="27" t="s">
        <v>1</v>
      </c>
      <c r="M210" s="53" t="s">
        <v>745</v>
      </c>
      <c r="N210" s="28"/>
      <c r="O210" s="98"/>
      <c r="P210"/>
      <c r="Q210"/>
      <c r="R210" s="4"/>
      <c r="S210" s="25"/>
      <c r="T210" s="5"/>
      <c r="U210" s="5"/>
    </row>
    <row r="211" spans="1:21" ht="50.1" customHeight="1" x14ac:dyDescent="0.2">
      <c r="A211" s="216"/>
      <c r="B211" s="141"/>
      <c r="C211" s="190"/>
      <c r="D211" s="180"/>
      <c r="E211" s="22">
        <f t="shared" si="6"/>
        <v>203</v>
      </c>
      <c r="F211" s="23" t="s">
        <v>284</v>
      </c>
      <c r="G211" s="11" t="s">
        <v>20</v>
      </c>
      <c r="H211" s="11" t="s">
        <v>284</v>
      </c>
      <c r="I211" s="11" t="s">
        <v>34</v>
      </c>
      <c r="J211" s="24" t="s">
        <v>6</v>
      </c>
      <c r="K211" s="24" t="s">
        <v>9</v>
      </c>
      <c r="L211" s="24" t="s">
        <v>1</v>
      </c>
      <c r="M211" s="53" t="s">
        <v>745</v>
      </c>
      <c r="N211" s="28"/>
      <c r="O211" s="98"/>
      <c r="P211"/>
      <c r="Q211"/>
      <c r="R211" s="4"/>
      <c r="S211" s="25"/>
      <c r="T211" s="5"/>
      <c r="U211" s="5"/>
    </row>
    <row r="212" spans="1:21" ht="50.1" customHeight="1" x14ac:dyDescent="0.2">
      <c r="A212" s="216"/>
      <c r="B212" s="141"/>
      <c r="C212" s="190"/>
      <c r="D212" s="180"/>
      <c r="E212" s="22">
        <f t="shared" si="6"/>
        <v>204</v>
      </c>
      <c r="F212" s="23" t="s">
        <v>827</v>
      </c>
      <c r="G212" s="11" t="s">
        <v>24</v>
      </c>
      <c r="H212" s="11" t="s">
        <v>827</v>
      </c>
      <c r="I212" s="11" t="s">
        <v>34</v>
      </c>
      <c r="J212" s="24" t="s">
        <v>1</v>
      </c>
      <c r="K212" s="24" t="s">
        <v>9</v>
      </c>
      <c r="L212" s="24" t="s">
        <v>1</v>
      </c>
      <c r="M212" s="53" t="s">
        <v>745</v>
      </c>
      <c r="N212" s="28"/>
      <c r="O212" s="98"/>
      <c r="P212"/>
      <c r="Q212"/>
      <c r="R212" s="63"/>
      <c r="S212" s="64"/>
      <c r="T212" s="5"/>
      <c r="U212" s="5"/>
    </row>
    <row r="213" spans="1:21" ht="50.1" customHeight="1" x14ac:dyDescent="0.2">
      <c r="A213" s="216"/>
      <c r="B213" s="142"/>
      <c r="C213" s="190"/>
      <c r="D213" s="197"/>
      <c r="E213" s="22">
        <f t="shared" si="6"/>
        <v>205</v>
      </c>
      <c r="F213" s="23" t="s">
        <v>705</v>
      </c>
      <c r="G213" s="11" t="s">
        <v>34</v>
      </c>
      <c r="H213" s="11" t="s">
        <v>971</v>
      </c>
      <c r="I213" s="11" t="s">
        <v>891</v>
      </c>
      <c r="J213" s="27" t="s">
        <v>6</v>
      </c>
      <c r="K213" s="27" t="s">
        <v>6</v>
      </c>
      <c r="L213" s="27" t="s">
        <v>7</v>
      </c>
      <c r="M213" s="53" t="s">
        <v>745</v>
      </c>
      <c r="N213" s="28" t="s">
        <v>743</v>
      </c>
      <c r="O213" s="98"/>
      <c r="P213"/>
      <c r="Q213"/>
      <c r="R213" s="4"/>
      <c r="S213" s="25"/>
      <c r="T213" s="5"/>
      <c r="U213" s="5"/>
    </row>
    <row r="214" spans="1:21" ht="50.1" customHeight="1" x14ac:dyDescent="0.2">
      <c r="A214" s="216"/>
      <c r="B214" s="140" t="s">
        <v>1230</v>
      </c>
      <c r="C214" s="181" t="s">
        <v>1231</v>
      </c>
      <c r="D214" s="134" t="s">
        <v>863</v>
      </c>
      <c r="E214" s="22">
        <f t="shared" si="6"/>
        <v>206</v>
      </c>
      <c r="F214" s="23" t="s">
        <v>285</v>
      </c>
      <c r="G214" s="11" t="s">
        <v>754</v>
      </c>
      <c r="H214" s="11" t="s">
        <v>285</v>
      </c>
      <c r="I214" s="11" t="s">
        <v>34</v>
      </c>
      <c r="J214" s="24" t="s">
        <v>6</v>
      </c>
      <c r="K214" s="24" t="s">
        <v>9</v>
      </c>
      <c r="L214" s="24" t="s">
        <v>1</v>
      </c>
      <c r="M214" s="53" t="s">
        <v>199</v>
      </c>
      <c r="N214" s="28"/>
      <c r="O214" s="98"/>
      <c r="P214"/>
      <c r="Q214"/>
      <c r="R214" s="4"/>
      <c r="S214" s="25"/>
      <c r="T214" s="5"/>
      <c r="U214" s="5"/>
    </row>
    <row r="215" spans="1:21" ht="50.1" customHeight="1" x14ac:dyDescent="0.2">
      <c r="A215" s="217"/>
      <c r="B215" s="142"/>
      <c r="C215" s="183"/>
      <c r="D215" s="136"/>
      <c r="E215" s="22">
        <f t="shared" si="6"/>
        <v>207</v>
      </c>
      <c r="F215" s="23" t="s">
        <v>681</v>
      </c>
      <c r="G215" s="11" t="s">
        <v>34</v>
      </c>
      <c r="H215" s="11" t="s">
        <v>972</v>
      </c>
      <c r="I215" s="11" t="s">
        <v>34</v>
      </c>
      <c r="J215" s="24" t="s">
        <v>7</v>
      </c>
      <c r="K215" s="24" t="s">
        <v>6</v>
      </c>
      <c r="L215" s="24" t="s">
        <v>6</v>
      </c>
      <c r="M215" s="53" t="s">
        <v>199</v>
      </c>
      <c r="N215" s="28" t="s">
        <v>744</v>
      </c>
      <c r="O215" s="125" t="s">
        <v>1</v>
      </c>
      <c r="P215"/>
      <c r="Q215"/>
      <c r="R215" s="4"/>
      <c r="S215" s="25"/>
      <c r="T215" s="29"/>
      <c r="U215" s="29"/>
    </row>
    <row r="216" spans="1:21" ht="50.1" customHeight="1" x14ac:dyDescent="0.2">
      <c r="A216" s="3" t="s">
        <v>12</v>
      </c>
      <c r="B216" s="88" t="s">
        <v>1145</v>
      </c>
      <c r="C216" s="2" t="s">
        <v>1146</v>
      </c>
      <c r="D216" s="1" t="s">
        <v>1147</v>
      </c>
      <c r="E216" s="3" t="s">
        <v>0</v>
      </c>
      <c r="F216" s="1" t="s">
        <v>17</v>
      </c>
      <c r="G216" s="1" t="s">
        <v>18</v>
      </c>
      <c r="H216" s="1" t="s">
        <v>1148</v>
      </c>
      <c r="I216" s="1" t="s">
        <v>1513</v>
      </c>
      <c r="J216" s="3" t="s">
        <v>2</v>
      </c>
      <c r="K216" s="3" t="s">
        <v>4</v>
      </c>
      <c r="L216" s="3" t="s">
        <v>5</v>
      </c>
      <c r="M216" s="94" t="s">
        <v>3</v>
      </c>
      <c r="N216" s="92" t="s">
        <v>1406</v>
      </c>
      <c r="O216" s="92" t="s">
        <v>1407</v>
      </c>
      <c r="P216"/>
      <c r="Q216"/>
      <c r="R216" s="4"/>
      <c r="S216" s="4"/>
      <c r="T216" s="5"/>
      <c r="U216" s="5"/>
    </row>
    <row r="217" spans="1:21" ht="50.1" customHeight="1" x14ac:dyDescent="0.2">
      <c r="A217" s="223" t="s">
        <v>1259</v>
      </c>
      <c r="B217" s="140" t="s">
        <v>1235</v>
      </c>
      <c r="C217" s="194" t="s">
        <v>1258</v>
      </c>
      <c r="D217" s="134" t="s">
        <v>286</v>
      </c>
      <c r="E217" s="22">
        <f>ROW()-9</f>
        <v>208</v>
      </c>
      <c r="F217" s="23" t="s">
        <v>1538</v>
      </c>
      <c r="G217" s="11" t="s">
        <v>1459</v>
      </c>
      <c r="H217" s="11" t="s">
        <v>973</v>
      </c>
      <c r="I217" s="11" t="s">
        <v>891</v>
      </c>
      <c r="J217" s="36" t="s">
        <v>6</v>
      </c>
      <c r="K217" s="24" t="s">
        <v>7</v>
      </c>
      <c r="L217" s="24" t="s">
        <v>7</v>
      </c>
      <c r="M217" s="53" t="s">
        <v>745</v>
      </c>
      <c r="N217" s="28" t="s">
        <v>743</v>
      </c>
      <c r="O217" s="125" t="s">
        <v>1</v>
      </c>
      <c r="P217"/>
      <c r="Q217"/>
      <c r="R217" s="4"/>
      <c r="S217" s="25"/>
      <c r="T217" s="5"/>
      <c r="U217" s="5"/>
    </row>
    <row r="218" spans="1:21" ht="50.1" customHeight="1" x14ac:dyDescent="0.2">
      <c r="A218" s="224"/>
      <c r="B218" s="141"/>
      <c r="C218" s="198"/>
      <c r="D218" s="135"/>
      <c r="E218" s="22">
        <f t="shared" ref="E218:E280" si="7">ROW()-9</f>
        <v>209</v>
      </c>
      <c r="F218" s="23" t="s">
        <v>290</v>
      </c>
      <c r="G218" s="11" t="s">
        <v>20</v>
      </c>
      <c r="H218" s="11" t="s">
        <v>974</v>
      </c>
      <c r="I218" s="11" t="s">
        <v>101</v>
      </c>
      <c r="J218" s="36" t="s">
        <v>6</v>
      </c>
      <c r="K218" s="24" t="s">
        <v>7</v>
      </c>
      <c r="L218" s="24" t="s">
        <v>7</v>
      </c>
      <c r="M218" s="53" t="s">
        <v>745</v>
      </c>
      <c r="N218" s="28" t="s">
        <v>743</v>
      </c>
      <c r="O218" s="98"/>
      <c r="P218"/>
      <c r="Q218"/>
      <c r="R218" s="4"/>
      <c r="S218" s="25"/>
      <c r="T218" s="5"/>
      <c r="U218" s="5"/>
    </row>
    <row r="219" spans="1:21" ht="50.1" customHeight="1" x14ac:dyDescent="0.2">
      <c r="A219" s="224"/>
      <c r="B219" s="141"/>
      <c r="C219" s="198"/>
      <c r="D219" s="135"/>
      <c r="E219" s="22">
        <f t="shared" si="7"/>
        <v>210</v>
      </c>
      <c r="F219" s="23" t="s">
        <v>287</v>
      </c>
      <c r="G219" s="11" t="s">
        <v>24</v>
      </c>
      <c r="H219" s="11" t="s">
        <v>288</v>
      </c>
      <c r="I219" s="11" t="s">
        <v>34</v>
      </c>
      <c r="J219" s="36" t="s">
        <v>1</v>
      </c>
      <c r="K219" s="24" t="s">
        <v>9</v>
      </c>
      <c r="L219" s="24" t="s">
        <v>1</v>
      </c>
      <c r="M219" s="53" t="s">
        <v>745</v>
      </c>
      <c r="N219" s="28"/>
      <c r="O219" s="98"/>
      <c r="P219"/>
      <c r="Q219"/>
      <c r="R219" s="4"/>
      <c r="S219" s="25"/>
      <c r="T219" s="5"/>
      <c r="U219" s="5"/>
    </row>
    <row r="220" spans="1:21" ht="50.1" customHeight="1" x14ac:dyDescent="0.2">
      <c r="A220" s="224"/>
      <c r="B220" s="141"/>
      <c r="C220" s="198"/>
      <c r="D220" s="135"/>
      <c r="E220" s="22">
        <f t="shared" si="7"/>
        <v>211</v>
      </c>
      <c r="F220" s="23" t="s">
        <v>289</v>
      </c>
      <c r="G220" s="11" t="s">
        <v>102</v>
      </c>
      <c r="H220" s="11" t="s">
        <v>975</v>
      </c>
      <c r="I220" s="11" t="s">
        <v>34</v>
      </c>
      <c r="J220" s="36" t="s">
        <v>1</v>
      </c>
      <c r="K220" s="24" t="s">
        <v>7</v>
      </c>
      <c r="L220" s="24" t="s">
        <v>7</v>
      </c>
      <c r="M220" s="53" t="s">
        <v>745</v>
      </c>
      <c r="N220" s="28"/>
      <c r="O220" s="98"/>
      <c r="P220"/>
      <c r="Q220"/>
      <c r="R220" s="4"/>
      <c r="S220" s="25"/>
      <c r="T220" s="5"/>
      <c r="U220" s="5"/>
    </row>
    <row r="221" spans="1:21" ht="50.1" customHeight="1" x14ac:dyDescent="0.2">
      <c r="A221" s="224"/>
      <c r="B221" s="140" t="s">
        <v>1236</v>
      </c>
      <c r="C221" s="184" t="s">
        <v>1257</v>
      </c>
      <c r="D221" s="134" t="s">
        <v>291</v>
      </c>
      <c r="E221" s="22">
        <f t="shared" si="7"/>
        <v>212</v>
      </c>
      <c r="F221" s="23" t="s">
        <v>292</v>
      </c>
      <c r="G221" s="11" t="s">
        <v>397</v>
      </c>
      <c r="H221" s="11" t="s">
        <v>976</v>
      </c>
      <c r="I221" s="11" t="s">
        <v>293</v>
      </c>
      <c r="J221" s="36" t="s">
        <v>7</v>
      </c>
      <c r="K221" s="24" t="s">
        <v>6</v>
      </c>
      <c r="L221" s="24" t="s">
        <v>6</v>
      </c>
      <c r="M221" s="53" t="s">
        <v>745</v>
      </c>
      <c r="N221" s="28" t="s">
        <v>744</v>
      </c>
      <c r="O221" s="124" t="s">
        <v>1411</v>
      </c>
      <c r="P221"/>
      <c r="Q221"/>
      <c r="R221" s="4"/>
      <c r="S221" s="25"/>
      <c r="T221" s="5"/>
      <c r="U221" s="5"/>
    </row>
    <row r="222" spans="1:21" ht="50.1" customHeight="1" x14ac:dyDescent="0.2">
      <c r="A222" s="224"/>
      <c r="B222" s="141"/>
      <c r="C222" s="185"/>
      <c r="D222" s="135"/>
      <c r="E222" s="22">
        <f t="shared" si="7"/>
        <v>213</v>
      </c>
      <c r="F222" s="23" t="s">
        <v>294</v>
      </c>
      <c r="G222" s="11" t="s">
        <v>20</v>
      </c>
      <c r="H222" s="11" t="s">
        <v>295</v>
      </c>
      <c r="I222" s="11" t="s">
        <v>34</v>
      </c>
      <c r="J222" s="36" t="s">
        <v>1</v>
      </c>
      <c r="K222" s="24" t="s">
        <v>9</v>
      </c>
      <c r="L222" s="24" t="s">
        <v>1</v>
      </c>
      <c r="M222" s="53" t="s">
        <v>745</v>
      </c>
      <c r="N222" s="28"/>
      <c r="O222" s="98"/>
      <c r="P222"/>
      <c r="Q222"/>
      <c r="R222" s="4"/>
      <c r="S222" s="25"/>
      <c r="T222" s="5"/>
      <c r="U222" s="5"/>
    </row>
    <row r="223" spans="1:21" ht="50.1" customHeight="1" x14ac:dyDescent="0.2">
      <c r="A223" s="224"/>
      <c r="B223" s="141"/>
      <c r="C223" s="185"/>
      <c r="D223" s="135"/>
      <c r="E223" s="22">
        <f t="shared" si="7"/>
        <v>214</v>
      </c>
      <c r="F223" s="32" t="s">
        <v>296</v>
      </c>
      <c r="G223" s="11" t="s">
        <v>20</v>
      </c>
      <c r="H223" s="11" t="s">
        <v>297</v>
      </c>
      <c r="I223" s="11" t="s">
        <v>34</v>
      </c>
      <c r="J223" s="36" t="s">
        <v>6</v>
      </c>
      <c r="K223" s="24" t="s">
        <v>7</v>
      </c>
      <c r="L223" s="24" t="s">
        <v>6</v>
      </c>
      <c r="M223" s="53" t="s">
        <v>745</v>
      </c>
      <c r="N223" s="28"/>
      <c r="O223" s="98"/>
      <c r="P223"/>
      <c r="Q223"/>
      <c r="R223" s="4"/>
      <c r="S223" s="25"/>
      <c r="T223" s="5"/>
      <c r="U223" s="5"/>
    </row>
    <row r="224" spans="1:21" ht="50.1" customHeight="1" x14ac:dyDescent="0.2">
      <c r="A224" s="224"/>
      <c r="B224" s="141"/>
      <c r="C224" s="185"/>
      <c r="D224" s="135"/>
      <c r="E224" s="22">
        <f t="shared" si="7"/>
        <v>215</v>
      </c>
      <c r="F224" s="23" t="s">
        <v>298</v>
      </c>
      <c r="G224" s="11" t="s">
        <v>769</v>
      </c>
      <c r="H224" s="11" t="s">
        <v>299</v>
      </c>
      <c r="I224" s="11" t="s">
        <v>34</v>
      </c>
      <c r="J224" s="36" t="s">
        <v>6</v>
      </c>
      <c r="K224" s="24" t="s">
        <v>7</v>
      </c>
      <c r="L224" s="24" t="s">
        <v>6</v>
      </c>
      <c r="M224" s="53" t="s">
        <v>745</v>
      </c>
      <c r="N224" s="28"/>
      <c r="O224" s="98"/>
      <c r="P224"/>
      <c r="Q224"/>
      <c r="R224" s="4"/>
      <c r="S224" s="25"/>
      <c r="T224" s="5"/>
      <c r="U224" s="5"/>
    </row>
    <row r="225" spans="1:21" ht="50.1" customHeight="1" x14ac:dyDescent="0.2">
      <c r="A225" s="224"/>
      <c r="B225" s="141"/>
      <c r="C225" s="185"/>
      <c r="D225" s="134" t="s">
        <v>300</v>
      </c>
      <c r="E225" s="22">
        <f t="shared" si="7"/>
        <v>216</v>
      </c>
      <c r="F225" s="23" t="s">
        <v>301</v>
      </c>
      <c r="G225" s="11" t="s">
        <v>89</v>
      </c>
      <c r="H225" s="11" t="s">
        <v>978</v>
      </c>
      <c r="I225" s="11" t="s">
        <v>302</v>
      </c>
      <c r="J225" s="36" t="s">
        <v>6</v>
      </c>
      <c r="K225" s="24" t="s">
        <v>6</v>
      </c>
      <c r="L225" s="24" t="s">
        <v>7</v>
      </c>
      <c r="M225" s="53" t="s">
        <v>745</v>
      </c>
      <c r="N225" s="28" t="s">
        <v>743</v>
      </c>
      <c r="O225" s="124"/>
      <c r="P225"/>
      <c r="Q225"/>
      <c r="R225" s="4"/>
      <c r="S225" s="25"/>
      <c r="T225" s="5"/>
      <c r="U225" s="5"/>
    </row>
    <row r="226" spans="1:21" ht="50.1" customHeight="1" x14ac:dyDescent="0.2">
      <c r="A226" s="224"/>
      <c r="B226" s="141"/>
      <c r="C226" s="185"/>
      <c r="D226" s="135"/>
      <c r="E226" s="22">
        <f t="shared" si="7"/>
        <v>217</v>
      </c>
      <c r="F226" s="23" t="s">
        <v>303</v>
      </c>
      <c r="G226" s="11" t="s">
        <v>20</v>
      </c>
      <c r="H226" s="11" t="s">
        <v>1504</v>
      </c>
      <c r="I226" s="11" t="s">
        <v>868</v>
      </c>
      <c r="J226" s="36" t="s">
        <v>6</v>
      </c>
      <c r="K226" s="24" t="s">
        <v>7</v>
      </c>
      <c r="L226" s="24" t="s">
        <v>7</v>
      </c>
      <c r="M226" s="53" t="s">
        <v>745</v>
      </c>
      <c r="N226" s="28" t="s">
        <v>743</v>
      </c>
      <c r="O226" s="124" t="s">
        <v>1411</v>
      </c>
      <c r="P226"/>
      <c r="Q226"/>
      <c r="R226" s="4"/>
      <c r="S226" s="25"/>
      <c r="T226" s="5"/>
      <c r="U226" s="5"/>
    </row>
    <row r="227" spans="1:21" ht="50.1" customHeight="1" x14ac:dyDescent="0.2">
      <c r="A227" s="224"/>
      <c r="B227" s="141"/>
      <c r="C227" s="185"/>
      <c r="D227" s="134" t="s">
        <v>304</v>
      </c>
      <c r="E227" s="22">
        <f t="shared" si="7"/>
        <v>218</v>
      </c>
      <c r="F227" s="23" t="s">
        <v>706</v>
      </c>
      <c r="G227" s="11" t="s">
        <v>168</v>
      </c>
      <c r="H227" s="11" t="s">
        <v>979</v>
      </c>
      <c r="I227" s="11" t="s">
        <v>101</v>
      </c>
      <c r="J227" s="36" t="s">
        <v>6</v>
      </c>
      <c r="K227" s="24" t="s">
        <v>7</v>
      </c>
      <c r="L227" s="24" t="s">
        <v>7</v>
      </c>
      <c r="M227" s="53" t="s">
        <v>745</v>
      </c>
      <c r="N227" s="28" t="s">
        <v>743</v>
      </c>
      <c r="O227" s="116" t="s">
        <v>1411</v>
      </c>
      <c r="P227"/>
      <c r="Q227"/>
      <c r="R227" s="4"/>
      <c r="S227" s="25"/>
      <c r="T227" s="5"/>
      <c r="U227" s="5"/>
    </row>
    <row r="228" spans="1:21" ht="50.1" customHeight="1" x14ac:dyDescent="0.2">
      <c r="A228" s="224"/>
      <c r="B228" s="141"/>
      <c r="C228" s="185"/>
      <c r="D228" s="135"/>
      <c r="E228" s="22">
        <f t="shared" si="7"/>
        <v>219</v>
      </c>
      <c r="F228" s="23" t="s">
        <v>305</v>
      </c>
      <c r="G228" s="11" t="s">
        <v>393</v>
      </c>
      <c r="H228" s="11" t="s">
        <v>980</v>
      </c>
      <c r="I228" s="11" t="s">
        <v>306</v>
      </c>
      <c r="J228" s="36" t="s">
        <v>7</v>
      </c>
      <c r="K228" s="24" t="s">
        <v>7</v>
      </c>
      <c r="L228" s="24" t="s">
        <v>6</v>
      </c>
      <c r="M228" s="53" t="s">
        <v>745</v>
      </c>
      <c r="N228" s="28" t="s">
        <v>744</v>
      </c>
      <c r="O228" s="98"/>
      <c r="P228"/>
      <c r="Q228"/>
      <c r="R228" s="4"/>
      <c r="S228" s="25"/>
      <c r="T228" s="5"/>
      <c r="U228" s="5"/>
    </row>
    <row r="229" spans="1:21" ht="50.1" customHeight="1" x14ac:dyDescent="0.2">
      <c r="A229" s="224"/>
      <c r="B229" s="141"/>
      <c r="C229" s="185"/>
      <c r="D229" s="135"/>
      <c r="E229" s="22">
        <f t="shared" si="7"/>
        <v>220</v>
      </c>
      <c r="F229" s="23" t="s">
        <v>307</v>
      </c>
      <c r="G229" s="11" t="s">
        <v>65</v>
      </c>
      <c r="H229" s="11" t="s">
        <v>1013</v>
      </c>
      <c r="I229" s="11" t="s">
        <v>34</v>
      </c>
      <c r="J229" s="36" t="s">
        <v>6</v>
      </c>
      <c r="K229" s="24" t="s">
        <v>9</v>
      </c>
      <c r="L229" s="24" t="s">
        <v>1</v>
      </c>
      <c r="M229" s="53" t="s">
        <v>745</v>
      </c>
      <c r="N229" s="28"/>
      <c r="O229" s="98"/>
      <c r="P229"/>
      <c r="Q229"/>
      <c r="R229" s="4"/>
      <c r="S229" s="25"/>
      <c r="T229" s="5"/>
      <c r="U229" s="5"/>
    </row>
    <row r="230" spans="1:21" ht="50.1" customHeight="1" x14ac:dyDescent="0.2">
      <c r="A230" s="224"/>
      <c r="B230" s="141"/>
      <c r="C230" s="185"/>
      <c r="D230" s="135"/>
      <c r="E230" s="22">
        <f t="shared" si="7"/>
        <v>221</v>
      </c>
      <c r="F230" s="23" t="s">
        <v>278</v>
      </c>
      <c r="G230" s="11" t="s">
        <v>751</v>
      </c>
      <c r="H230" s="11" t="s">
        <v>969</v>
      </c>
      <c r="I230" s="11" t="s">
        <v>34</v>
      </c>
      <c r="J230" s="36" t="s">
        <v>7</v>
      </c>
      <c r="K230" s="24" t="s">
        <v>9</v>
      </c>
      <c r="L230" s="24" t="s">
        <v>1</v>
      </c>
      <c r="M230" s="53" t="s">
        <v>745</v>
      </c>
      <c r="N230" s="28" t="s">
        <v>744</v>
      </c>
      <c r="O230" s="98"/>
      <c r="P230"/>
      <c r="Q230"/>
      <c r="R230" s="4"/>
      <c r="S230" s="25"/>
      <c r="T230" s="5"/>
      <c r="U230" s="5"/>
    </row>
    <row r="231" spans="1:21" ht="50.1" customHeight="1" x14ac:dyDescent="0.2">
      <c r="A231" s="224"/>
      <c r="B231" s="141"/>
      <c r="C231" s="185"/>
      <c r="D231" s="136"/>
      <c r="E231" s="22">
        <f t="shared" si="7"/>
        <v>222</v>
      </c>
      <c r="F231" s="23" t="s">
        <v>308</v>
      </c>
      <c r="G231" s="11" t="s">
        <v>775</v>
      </c>
      <c r="H231" s="11" t="s">
        <v>981</v>
      </c>
      <c r="I231" s="11" t="s">
        <v>34</v>
      </c>
      <c r="J231" s="36" t="s">
        <v>7</v>
      </c>
      <c r="K231" s="24" t="s">
        <v>9</v>
      </c>
      <c r="L231" s="24" t="s">
        <v>1</v>
      </c>
      <c r="M231" s="53" t="s">
        <v>745</v>
      </c>
      <c r="N231" s="28" t="s">
        <v>744</v>
      </c>
      <c r="O231" s="98"/>
      <c r="P231"/>
      <c r="Q231"/>
      <c r="R231" s="4"/>
      <c r="S231" s="25"/>
      <c r="T231" s="5"/>
      <c r="U231" s="5"/>
    </row>
    <row r="232" spans="1:21" ht="50.1" customHeight="1" x14ac:dyDescent="0.2">
      <c r="A232" s="224"/>
      <c r="B232" s="141"/>
      <c r="C232" s="185"/>
      <c r="D232" s="134" t="s">
        <v>309</v>
      </c>
      <c r="E232" s="22">
        <f t="shared" si="7"/>
        <v>223</v>
      </c>
      <c r="F232" s="23" t="s">
        <v>310</v>
      </c>
      <c r="G232" s="11" t="s">
        <v>20</v>
      </c>
      <c r="H232" s="11" t="s">
        <v>786</v>
      </c>
      <c r="I232" s="11" t="s">
        <v>868</v>
      </c>
      <c r="J232" s="36" t="s">
        <v>1</v>
      </c>
      <c r="K232" s="24" t="s">
        <v>7</v>
      </c>
      <c r="L232" s="24" t="s">
        <v>7</v>
      </c>
      <c r="M232" s="53" t="s">
        <v>745</v>
      </c>
      <c r="N232" s="28"/>
      <c r="O232" s="98"/>
      <c r="P232"/>
      <c r="Q232"/>
      <c r="R232" s="4"/>
      <c r="S232" s="25"/>
      <c r="T232" s="5"/>
      <c r="U232" s="5"/>
    </row>
    <row r="233" spans="1:21" ht="50.1" customHeight="1" x14ac:dyDescent="0.2">
      <c r="A233" s="224"/>
      <c r="B233" s="141"/>
      <c r="C233" s="185"/>
      <c r="D233" s="135"/>
      <c r="E233" s="22">
        <f t="shared" si="7"/>
        <v>224</v>
      </c>
      <c r="F233" s="23" t="s">
        <v>311</v>
      </c>
      <c r="G233" s="11" t="s">
        <v>68</v>
      </c>
      <c r="H233" s="11" t="s">
        <v>312</v>
      </c>
      <c r="I233" s="11" t="s">
        <v>34</v>
      </c>
      <c r="J233" s="36" t="s">
        <v>1</v>
      </c>
      <c r="K233" s="24" t="s">
        <v>9</v>
      </c>
      <c r="L233" s="24" t="s">
        <v>1</v>
      </c>
      <c r="M233" s="53" t="s">
        <v>745</v>
      </c>
      <c r="N233" s="28"/>
      <c r="O233" s="98"/>
      <c r="P233"/>
      <c r="Q233"/>
      <c r="R233" s="4"/>
      <c r="S233" s="25"/>
      <c r="T233" s="5"/>
      <c r="U233" s="5"/>
    </row>
    <row r="234" spans="1:21" ht="50.1" customHeight="1" x14ac:dyDescent="0.2">
      <c r="A234" s="224"/>
      <c r="B234" s="141"/>
      <c r="C234" s="185"/>
      <c r="D234" s="135"/>
      <c r="E234" s="22">
        <f t="shared" si="7"/>
        <v>225</v>
      </c>
      <c r="F234" s="23" t="s">
        <v>313</v>
      </c>
      <c r="G234" s="11" t="s">
        <v>68</v>
      </c>
      <c r="H234" s="11" t="s">
        <v>314</v>
      </c>
      <c r="I234" s="11" t="s">
        <v>34</v>
      </c>
      <c r="J234" s="36" t="s">
        <v>1</v>
      </c>
      <c r="K234" s="24" t="s">
        <v>7</v>
      </c>
      <c r="L234" s="24" t="s">
        <v>7</v>
      </c>
      <c r="M234" s="53" t="s">
        <v>745</v>
      </c>
      <c r="N234" s="28"/>
      <c r="O234" s="98"/>
      <c r="P234"/>
      <c r="Q234"/>
      <c r="R234" s="4"/>
      <c r="S234" s="25"/>
      <c r="T234" s="5"/>
      <c r="U234" s="5"/>
    </row>
    <row r="235" spans="1:21" ht="50.1" customHeight="1" x14ac:dyDescent="0.2">
      <c r="A235" s="224"/>
      <c r="B235" s="141"/>
      <c r="C235" s="185"/>
      <c r="D235" s="135"/>
      <c r="E235" s="22">
        <f t="shared" si="7"/>
        <v>226</v>
      </c>
      <c r="F235" s="23" t="s">
        <v>315</v>
      </c>
      <c r="G235" s="11" t="s">
        <v>55</v>
      </c>
      <c r="H235" s="11" t="s">
        <v>315</v>
      </c>
      <c r="I235" s="11"/>
      <c r="J235" s="36" t="s">
        <v>1</v>
      </c>
      <c r="K235" s="24" t="s">
        <v>9</v>
      </c>
      <c r="L235" s="24" t="s">
        <v>1</v>
      </c>
      <c r="M235" s="53" t="s">
        <v>745</v>
      </c>
      <c r="N235" s="28"/>
      <c r="O235" s="98"/>
      <c r="P235"/>
      <c r="Q235"/>
      <c r="R235" s="4"/>
      <c r="S235" s="25"/>
      <c r="T235" s="5"/>
      <c r="U235" s="5"/>
    </row>
    <row r="236" spans="1:21" ht="50.1" customHeight="1" x14ac:dyDescent="0.2">
      <c r="A236" s="224"/>
      <c r="B236" s="141"/>
      <c r="C236" s="185"/>
      <c r="D236" s="135"/>
      <c r="E236" s="22">
        <f t="shared" si="7"/>
        <v>227</v>
      </c>
      <c r="F236" s="23" t="s">
        <v>316</v>
      </c>
      <c r="G236" s="11" t="s">
        <v>55</v>
      </c>
      <c r="H236" s="11" t="s">
        <v>317</v>
      </c>
      <c r="I236" s="11"/>
      <c r="J236" s="36" t="s">
        <v>1</v>
      </c>
      <c r="K236" s="24" t="s">
        <v>9</v>
      </c>
      <c r="L236" s="24" t="s">
        <v>1</v>
      </c>
      <c r="M236" s="53" t="s">
        <v>745</v>
      </c>
      <c r="N236" s="28"/>
      <c r="O236" s="98"/>
      <c r="P236"/>
      <c r="Q236"/>
      <c r="R236" s="4"/>
      <c r="S236" s="25"/>
      <c r="T236" s="5"/>
      <c r="U236" s="5"/>
    </row>
    <row r="237" spans="1:21" ht="50.1" customHeight="1" x14ac:dyDescent="0.2">
      <c r="A237" s="224"/>
      <c r="B237" s="142"/>
      <c r="C237" s="185"/>
      <c r="D237" s="135"/>
      <c r="E237" s="22">
        <f t="shared" si="7"/>
        <v>228</v>
      </c>
      <c r="F237" s="23" t="s">
        <v>318</v>
      </c>
      <c r="G237" s="11" t="s">
        <v>20</v>
      </c>
      <c r="H237" s="11" t="s">
        <v>982</v>
      </c>
      <c r="I237" s="11" t="s">
        <v>101</v>
      </c>
      <c r="J237" s="36" t="s">
        <v>6</v>
      </c>
      <c r="K237" s="24" t="s">
        <v>7</v>
      </c>
      <c r="L237" s="24" t="s">
        <v>7</v>
      </c>
      <c r="M237" s="53" t="s">
        <v>745</v>
      </c>
      <c r="N237" s="28" t="s">
        <v>743</v>
      </c>
      <c r="O237" s="98"/>
      <c r="P237"/>
      <c r="Q237"/>
      <c r="R237" s="4"/>
      <c r="S237" s="25"/>
      <c r="T237" s="5"/>
      <c r="U237" s="5"/>
    </row>
    <row r="238" spans="1:21" ht="50.1" customHeight="1" x14ac:dyDescent="0.2">
      <c r="A238" s="224"/>
      <c r="B238" s="87" t="s">
        <v>1237</v>
      </c>
      <c r="C238" s="65" t="s">
        <v>1256</v>
      </c>
      <c r="D238" s="15" t="s">
        <v>319</v>
      </c>
      <c r="E238" s="22">
        <f t="shared" si="7"/>
        <v>229</v>
      </c>
      <c r="F238" s="23" t="s">
        <v>320</v>
      </c>
      <c r="G238" s="11" t="s">
        <v>754</v>
      </c>
      <c r="H238" s="11" t="s">
        <v>320</v>
      </c>
      <c r="I238" s="11" t="s">
        <v>34</v>
      </c>
      <c r="J238" s="36" t="s">
        <v>6</v>
      </c>
      <c r="K238" s="24" t="s">
        <v>9</v>
      </c>
      <c r="L238" s="24" t="s">
        <v>1</v>
      </c>
      <c r="M238" s="53" t="s">
        <v>745</v>
      </c>
      <c r="N238" s="28"/>
      <c r="O238" s="98"/>
      <c r="P238"/>
      <c r="Q238"/>
      <c r="R238" s="4"/>
      <c r="S238" s="25"/>
      <c r="T238" s="5"/>
      <c r="U238" s="5"/>
    </row>
    <row r="239" spans="1:21" ht="50.1" customHeight="1" x14ac:dyDescent="0.2">
      <c r="A239" s="224"/>
      <c r="B239" s="140" t="s">
        <v>1238</v>
      </c>
      <c r="C239" s="153" t="s">
        <v>1255</v>
      </c>
      <c r="D239" s="176" t="s">
        <v>321</v>
      </c>
      <c r="E239" s="22">
        <f t="shared" si="7"/>
        <v>230</v>
      </c>
      <c r="F239" s="23" t="s">
        <v>320</v>
      </c>
      <c r="G239" s="11" t="s">
        <v>754</v>
      </c>
      <c r="H239" s="11" t="s">
        <v>320</v>
      </c>
      <c r="I239" s="11" t="s">
        <v>34</v>
      </c>
      <c r="J239" s="36" t="s">
        <v>6</v>
      </c>
      <c r="K239" s="24" t="s">
        <v>9</v>
      </c>
      <c r="L239" s="24" t="s">
        <v>1</v>
      </c>
      <c r="M239" s="53" t="s">
        <v>745</v>
      </c>
      <c r="N239" s="28"/>
      <c r="O239" s="98"/>
      <c r="P239"/>
      <c r="Q239"/>
      <c r="R239" s="4"/>
      <c r="S239" s="25"/>
      <c r="T239" s="5"/>
      <c r="U239" s="5"/>
    </row>
    <row r="240" spans="1:21" ht="50.1" customHeight="1" x14ac:dyDescent="0.2">
      <c r="A240" s="224"/>
      <c r="B240" s="142"/>
      <c r="C240" s="154"/>
      <c r="D240" s="177"/>
      <c r="E240" s="22">
        <f t="shared" si="7"/>
        <v>231</v>
      </c>
      <c r="F240" s="33" t="s">
        <v>322</v>
      </c>
      <c r="G240" s="11" t="s">
        <v>20</v>
      </c>
      <c r="H240" s="34" t="s">
        <v>983</v>
      </c>
      <c r="I240" s="11" t="s">
        <v>101</v>
      </c>
      <c r="J240" s="35" t="s">
        <v>6</v>
      </c>
      <c r="K240" s="24" t="s">
        <v>6</v>
      </c>
      <c r="L240" s="35" t="s">
        <v>7</v>
      </c>
      <c r="M240" s="53" t="s">
        <v>745</v>
      </c>
      <c r="N240" s="28" t="s">
        <v>743</v>
      </c>
      <c r="O240" s="98"/>
      <c r="P240"/>
      <c r="Q240"/>
      <c r="R240" s="4"/>
      <c r="S240" s="25"/>
      <c r="T240" s="5"/>
      <c r="U240" s="5"/>
    </row>
    <row r="241" spans="1:21" ht="50.1" customHeight="1" x14ac:dyDescent="0.2">
      <c r="A241" s="224"/>
      <c r="B241" s="141" t="s">
        <v>1239</v>
      </c>
      <c r="C241" s="186" t="s">
        <v>1254</v>
      </c>
      <c r="D241" s="176" t="s">
        <v>323</v>
      </c>
      <c r="E241" s="22">
        <f t="shared" si="7"/>
        <v>232</v>
      </c>
      <c r="F241" s="33" t="s">
        <v>812</v>
      </c>
      <c r="G241" s="11" t="s">
        <v>754</v>
      </c>
      <c r="H241" s="34" t="s">
        <v>324</v>
      </c>
      <c r="I241" s="11" t="s">
        <v>34</v>
      </c>
      <c r="J241" s="35" t="s">
        <v>6</v>
      </c>
      <c r="K241" s="24" t="s">
        <v>9</v>
      </c>
      <c r="L241" s="35" t="s">
        <v>1</v>
      </c>
      <c r="M241" s="53" t="s">
        <v>745</v>
      </c>
      <c r="N241" s="28"/>
      <c r="O241" s="98"/>
      <c r="P241"/>
      <c r="Q241"/>
      <c r="R241" s="4"/>
      <c r="S241" s="25"/>
      <c r="T241" s="5"/>
      <c r="U241" s="5"/>
    </row>
    <row r="242" spans="1:21" ht="50.1" customHeight="1" x14ac:dyDescent="0.2">
      <c r="A242" s="224"/>
      <c r="B242" s="141"/>
      <c r="C242" s="187"/>
      <c r="D242" s="177"/>
      <c r="E242" s="22">
        <f t="shared" si="7"/>
        <v>233</v>
      </c>
      <c r="F242" s="33" t="s">
        <v>325</v>
      </c>
      <c r="G242" s="11" t="s">
        <v>754</v>
      </c>
      <c r="H242" s="34" t="s">
        <v>326</v>
      </c>
      <c r="I242" s="11" t="s">
        <v>34</v>
      </c>
      <c r="J242" s="36" t="s">
        <v>6</v>
      </c>
      <c r="K242" s="24" t="s">
        <v>9</v>
      </c>
      <c r="L242" s="35" t="s">
        <v>1</v>
      </c>
      <c r="M242" s="53" t="s">
        <v>745</v>
      </c>
      <c r="N242" s="28"/>
      <c r="O242" s="98"/>
      <c r="P242"/>
      <c r="Q242"/>
      <c r="R242" s="4"/>
      <c r="S242" s="25"/>
      <c r="T242" s="5"/>
      <c r="U242" s="5"/>
    </row>
    <row r="243" spans="1:21" ht="50.1" customHeight="1" x14ac:dyDescent="0.2">
      <c r="A243" s="224"/>
      <c r="B243" s="141"/>
      <c r="C243" s="187"/>
      <c r="D243" s="177"/>
      <c r="E243" s="22">
        <f t="shared" si="7"/>
        <v>234</v>
      </c>
      <c r="F243" s="33" t="s">
        <v>308</v>
      </c>
      <c r="G243" s="11" t="s">
        <v>775</v>
      </c>
      <c r="H243" s="34" t="s">
        <v>981</v>
      </c>
      <c r="I243" s="11" t="s">
        <v>34</v>
      </c>
      <c r="J243" s="36" t="s">
        <v>6</v>
      </c>
      <c r="K243" s="24" t="s">
        <v>9</v>
      </c>
      <c r="L243" s="35" t="s">
        <v>1</v>
      </c>
      <c r="M243" s="53" t="s">
        <v>745</v>
      </c>
      <c r="N243" s="28"/>
      <c r="O243" s="98"/>
      <c r="P243"/>
      <c r="Q243"/>
      <c r="R243" s="4"/>
      <c r="S243" s="25"/>
      <c r="T243" s="5"/>
      <c r="U243" s="5"/>
    </row>
    <row r="244" spans="1:21" ht="50.1" customHeight="1" x14ac:dyDescent="0.2">
      <c r="A244" s="224"/>
      <c r="B244" s="141"/>
      <c r="C244" s="187"/>
      <c r="D244" s="177"/>
      <c r="E244" s="22">
        <f t="shared" si="7"/>
        <v>235</v>
      </c>
      <c r="F244" s="33" t="s">
        <v>1497</v>
      </c>
      <c r="G244" s="11" t="s">
        <v>760</v>
      </c>
      <c r="H244" s="34" t="s">
        <v>984</v>
      </c>
      <c r="I244" s="11" t="s">
        <v>1074</v>
      </c>
      <c r="J244" s="36" t="s">
        <v>7</v>
      </c>
      <c r="K244" s="24" t="s">
        <v>6</v>
      </c>
      <c r="L244" s="35" t="s">
        <v>6</v>
      </c>
      <c r="M244" s="53" t="s">
        <v>745</v>
      </c>
      <c r="N244" s="28" t="s">
        <v>744</v>
      </c>
      <c r="O244" s="124" t="s">
        <v>1412</v>
      </c>
      <c r="P244"/>
      <c r="Q244"/>
      <c r="R244" s="4"/>
      <c r="S244" s="25"/>
      <c r="T244" s="5"/>
      <c r="U244" s="5"/>
    </row>
    <row r="245" spans="1:21" ht="50.1" customHeight="1" x14ac:dyDescent="0.2">
      <c r="A245" s="224"/>
      <c r="B245" s="141"/>
      <c r="C245" s="187"/>
      <c r="D245" s="177"/>
      <c r="E245" s="22">
        <f t="shared" si="7"/>
        <v>236</v>
      </c>
      <c r="F245" s="33" t="s">
        <v>328</v>
      </c>
      <c r="G245" s="11" t="s">
        <v>20</v>
      </c>
      <c r="H245" s="34" t="s">
        <v>329</v>
      </c>
      <c r="I245" s="11" t="s">
        <v>34</v>
      </c>
      <c r="J245" s="36" t="s">
        <v>1</v>
      </c>
      <c r="K245" s="24" t="s">
        <v>6</v>
      </c>
      <c r="L245" s="35" t="s">
        <v>6</v>
      </c>
      <c r="M245" s="53" t="s">
        <v>745</v>
      </c>
      <c r="N245" s="28"/>
      <c r="O245" s="98"/>
      <c r="P245"/>
      <c r="Q245"/>
      <c r="R245" s="4"/>
      <c r="S245" s="25"/>
      <c r="T245" s="5"/>
      <c r="U245" s="5"/>
    </row>
    <row r="246" spans="1:21" ht="50.1" customHeight="1" x14ac:dyDescent="0.2">
      <c r="A246" s="224"/>
      <c r="B246" s="141"/>
      <c r="C246" s="187"/>
      <c r="D246" s="177"/>
      <c r="E246" s="22">
        <f t="shared" si="7"/>
        <v>237</v>
      </c>
      <c r="F246" s="33" t="s">
        <v>330</v>
      </c>
      <c r="G246" s="11" t="s">
        <v>20</v>
      </c>
      <c r="H246" s="34" t="s">
        <v>331</v>
      </c>
      <c r="I246" s="11" t="s">
        <v>34</v>
      </c>
      <c r="J246" s="36" t="s">
        <v>1</v>
      </c>
      <c r="K246" s="24" t="s">
        <v>9</v>
      </c>
      <c r="L246" s="35" t="s">
        <v>1</v>
      </c>
      <c r="M246" s="53" t="s">
        <v>745</v>
      </c>
      <c r="N246" s="28"/>
      <c r="O246" s="98"/>
      <c r="P246"/>
      <c r="Q246"/>
      <c r="R246" s="4"/>
      <c r="S246" s="25"/>
      <c r="T246" s="5"/>
      <c r="U246" s="5"/>
    </row>
    <row r="247" spans="1:21" ht="50.1" customHeight="1" x14ac:dyDescent="0.2">
      <c r="A247" s="224"/>
      <c r="B247" s="141"/>
      <c r="C247" s="187"/>
      <c r="D247" s="177"/>
      <c r="E247" s="22">
        <f t="shared" si="7"/>
        <v>238</v>
      </c>
      <c r="F247" s="33" t="s">
        <v>332</v>
      </c>
      <c r="G247" s="11" t="s">
        <v>20</v>
      </c>
      <c r="H247" s="34" t="s">
        <v>986</v>
      </c>
      <c r="I247" s="11" t="s">
        <v>34</v>
      </c>
      <c r="J247" s="35" t="s">
        <v>7</v>
      </c>
      <c r="K247" s="24" t="s">
        <v>9</v>
      </c>
      <c r="L247" s="35" t="s">
        <v>1</v>
      </c>
      <c r="M247" s="53" t="s">
        <v>745</v>
      </c>
      <c r="N247" s="28" t="s">
        <v>744</v>
      </c>
      <c r="O247" s="98"/>
      <c r="P247"/>
      <c r="Q247"/>
      <c r="R247" s="4"/>
      <c r="S247" s="25"/>
      <c r="T247" s="5"/>
      <c r="U247" s="5"/>
    </row>
    <row r="248" spans="1:21" ht="50.1" customHeight="1" x14ac:dyDescent="0.2">
      <c r="A248" s="224"/>
      <c r="B248" s="141"/>
      <c r="C248" s="187"/>
      <c r="D248" s="177"/>
      <c r="E248" s="22">
        <f t="shared" si="7"/>
        <v>239</v>
      </c>
      <c r="F248" s="33" t="s">
        <v>333</v>
      </c>
      <c r="G248" s="11" t="s">
        <v>34</v>
      </c>
      <c r="H248" s="34" t="s">
        <v>1505</v>
      </c>
      <c r="I248" s="11" t="s">
        <v>891</v>
      </c>
      <c r="J248" s="35" t="s">
        <v>6</v>
      </c>
      <c r="K248" s="24" t="s">
        <v>6</v>
      </c>
      <c r="L248" s="35" t="s">
        <v>7</v>
      </c>
      <c r="M248" s="53" t="s">
        <v>745</v>
      </c>
      <c r="N248" s="28" t="s">
        <v>743</v>
      </c>
      <c r="O248" s="124" t="s">
        <v>1412</v>
      </c>
      <c r="P248"/>
      <c r="Q248"/>
      <c r="R248" s="4"/>
      <c r="S248" s="25"/>
      <c r="T248" s="5"/>
      <c r="U248" s="5"/>
    </row>
    <row r="249" spans="1:21" s="31" customFormat="1" ht="50.1" customHeight="1" x14ac:dyDescent="0.2">
      <c r="A249" s="224"/>
      <c r="B249" s="142"/>
      <c r="C249" s="187"/>
      <c r="D249" s="177"/>
      <c r="E249" s="22">
        <f t="shared" si="7"/>
        <v>240</v>
      </c>
      <c r="F249" s="33" t="s">
        <v>820</v>
      </c>
      <c r="G249" s="11" t="s">
        <v>20</v>
      </c>
      <c r="H249" s="11" t="s">
        <v>987</v>
      </c>
      <c r="I249" s="34" t="s">
        <v>34</v>
      </c>
      <c r="J249" s="27" t="s">
        <v>6</v>
      </c>
      <c r="K249" s="27" t="s">
        <v>6</v>
      </c>
      <c r="L249" s="27" t="s">
        <v>7</v>
      </c>
      <c r="M249" s="53" t="s">
        <v>745</v>
      </c>
      <c r="N249" s="28" t="s">
        <v>743</v>
      </c>
      <c r="O249" s="124" t="s">
        <v>1412</v>
      </c>
      <c r="P249"/>
      <c r="Q249"/>
      <c r="R249" s="4"/>
      <c r="S249" s="25"/>
      <c r="T249" s="30"/>
      <c r="U249" s="30"/>
    </row>
    <row r="250" spans="1:21" ht="50.1" customHeight="1" x14ac:dyDescent="0.2">
      <c r="A250" s="224"/>
      <c r="B250" s="140" t="s">
        <v>1240</v>
      </c>
      <c r="C250" s="153" t="s">
        <v>1253</v>
      </c>
      <c r="D250" s="176" t="s">
        <v>334</v>
      </c>
      <c r="E250" s="22">
        <f t="shared" si="7"/>
        <v>241</v>
      </c>
      <c r="F250" s="33" t="s">
        <v>335</v>
      </c>
      <c r="G250" s="11" t="s">
        <v>65</v>
      </c>
      <c r="H250" s="11" t="s">
        <v>335</v>
      </c>
      <c r="I250" s="11" t="s">
        <v>34</v>
      </c>
      <c r="J250" s="36" t="s">
        <v>1</v>
      </c>
      <c r="K250" s="35" t="s">
        <v>7</v>
      </c>
      <c r="L250" s="24" t="s">
        <v>7</v>
      </c>
      <c r="M250" s="53" t="s">
        <v>745</v>
      </c>
      <c r="N250" s="28"/>
      <c r="O250" s="98"/>
      <c r="P250"/>
      <c r="Q250"/>
      <c r="R250" s="4"/>
      <c r="S250" s="25"/>
      <c r="T250" s="5"/>
      <c r="U250" s="5"/>
    </row>
    <row r="251" spans="1:21" ht="50.1" customHeight="1" x14ac:dyDescent="0.2">
      <c r="A251" s="224"/>
      <c r="B251" s="141"/>
      <c r="C251" s="154"/>
      <c r="D251" s="177"/>
      <c r="E251" s="22">
        <f t="shared" si="7"/>
        <v>242</v>
      </c>
      <c r="F251" s="33" t="s">
        <v>336</v>
      </c>
      <c r="G251" s="11" t="s">
        <v>65</v>
      </c>
      <c r="H251" s="11" t="s">
        <v>336</v>
      </c>
      <c r="I251" s="11" t="s">
        <v>34</v>
      </c>
      <c r="J251" s="36" t="s">
        <v>1</v>
      </c>
      <c r="K251" s="35" t="s">
        <v>7</v>
      </c>
      <c r="L251" s="24" t="s">
        <v>7</v>
      </c>
      <c r="M251" s="53" t="s">
        <v>745</v>
      </c>
      <c r="N251" s="28"/>
      <c r="O251" s="98"/>
      <c r="P251"/>
      <c r="Q251"/>
      <c r="R251" s="4"/>
      <c r="S251" s="25"/>
      <c r="T251" s="5"/>
      <c r="U251" s="5"/>
    </row>
    <row r="252" spans="1:21" ht="50.1" customHeight="1" x14ac:dyDescent="0.2">
      <c r="A252" s="224"/>
      <c r="B252" s="142"/>
      <c r="C252" s="155"/>
      <c r="D252" s="178"/>
      <c r="E252" s="22">
        <f t="shared" si="7"/>
        <v>243</v>
      </c>
      <c r="F252" s="41" t="s">
        <v>1497</v>
      </c>
      <c r="G252" s="11" t="s">
        <v>760</v>
      </c>
      <c r="H252" s="39" t="s">
        <v>984</v>
      </c>
      <c r="I252" s="11" t="s">
        <v>1074</v>
      </c>
      <c r="J252" s="35" t="s">
        <v>6</v>
      </c>
      <c r="K252" s="24" t="s">
        <v>6</v>
      </c>
      <c r="L252" s="24" t="s">
        <v>7</v>
      </c>
      <c r="M252" s="53" t="s">
        <v>745</v>
      </c>
      <c r="N252" s="28" t="s">
        <v>743</v>
      </c>
      <c r="O252" s="124" t="s">
        <v>1412</v>
      </c>
      <c r="P252"/>
      <c r="Q252"/>
      <c r="R252" s="4"/>
      <c r="S252" s="25"/>
      <c r="T252" s="5"/>
      <c r="U252" s="5"/>
    </row>
    <row r="253" spans="1:21" ht="50.1" customHeight="1" x14ac:dyDescent="0.2">
      <c r="A253" s="224"/>
      <c r="B253" s="141" t="s">
        <v>1241</v>
      </c>
      <c r="C253" s="181" t="s">
        <v>1252</v>
      </c>
      <c r="D253" s="134" t="s">
        <v>337</v>
      </c>
      <c r="E253" s="22">
        <f t="shared" si="7"/>
        <v>244</v>
      </c>
      <c r="F253" s="41" t="s">
        <v>337</v>
      </c>
      <c r="G253" s="38" t="s">
        <v>759</v>
      </c>
      <c r="H253" s="39" t="s">
        <v>988</v>
      </c>
      <c r="I253" s="38" t="s">
        <v>868</v>
      </c>
      <c r="J253" s="35" t="s">
        <v>7</v>
      </c>
      <c r="K253" s="24" t="s">
        <v>6</v>
      </c>
      <c r="L253" s="35" t="s">
        <v>7</v>
      </c>
      <c r="M253" s="53" t="s">
        <v>745</v>
      </c>
      <c r="N253" s="28" t="s">
        <v>743</v>
      </c>
      <c r="O253" s="98"/>
      <c r="P253"/>
      <c r="Q253"/>
      <c r="R253" s="4"/>
      <c r="S253" s="25"/>
      <c r="T253" s="5"/>
      <c r="U253" s="5"/>
    </row>
    <row r="254" spans="1:21" ht="50.1" customHeight="1" x14ac:dyDescent="0.2">
      <c r="A254" s="224"/>
      <c r="B254" s="141"/>
      <c r="C254" s="182"/>
      <c r="D254" s="135"/>
      <c r="E254" s="22">
        <f t="shared" si="7"/>
        <v>245</v>
      </c>
      <c r="F254" s="41" t="s">
        <v>856</v>
      </c>
      <c r="G254" s="38" t="s">
        <v>20</v>
      </c>
      <c r="H254" s="39" t="s">
        <v>989</v>
      </c>
      <c r="I254" s="38" t="s">
        <v>101</v>
      </c>
      <c r="J254" s="35" t="s">
        <v>7</v>
      </c>
      <c r="K254" s="24" t="s">
        <v>6</v>
      </c>
      <c r="L254" s="35" t="s">
        <v>7</v>
      </c>
      <c r="M254" s="53" t="s">
        <v>745</v>
      </c>
      <c r="N254" s="28" t="s">
        <v>743</v>
      </c>
      <c r="O254" s="125" t="s">
        <v>1</v>
      </c>
      <c r="P254"/>
      <c r="Q254"/>
      <c r="R254" s="4"/>
      <c r="S254" s="25"/>
      <c r="T254" s="5"/>
      <c r="U254" s="5"/>
    </row>
    <row r="255" spans="1:21" ht="50.1" customHeight="1" x14ac:dyDescent="0.2">
      <c r="A255" s="224"/>
      <c r="B255" s="141"/>
      <c r="C255" s="182"/>
      <c r="D255" s="135"/>
      <c r="E255" s="22">
        <f t="shared" si="7"/>
        <v>246</v>
      </c>
      <c r="F255" s="41" t="s">
        <v>707</v>
      </c>
      <c r="G255" s="38" t="s">
        <v>29</v>
      </c>
      <c r="H255" s="39" t="s">
        <v>990</v>
      </c>
      <c r="I255" s="38" t="s">
        <v>868</v>
      </c>
      <c r="J255" s="35" t="s">
        <v>7</v>
      </c>
      <c r="K255" s="24" t="s">
        <v>6</v>
      </c>
      <c r="L255" s="35" t="s">
        <v>7</v>
      </c>
      <c r="M255" s="53" t="s">
        <v>745</v>
      </c>
      <c r="N255" s="28" t="s">
        <v>743</v>
      </c>
      <c r="O255" s="98"/>
      <c r="P255"/>
      <c r="Q255"/>
      <c r="R255" s="4"/>
      <c r="S255" s="25"/>
      <c r="T255" s="5"/>
      <c r="U255" s="5"/>
    </row>
    <row r="256" spans="1:21" ht="50.1" customHeight="1" x14ac:dyDescent="0.2">
      <c r="A256" s="224"/>
      <c r="B256" s="141"/>
      <c r="C256" s="182"/>
      <c r="D256" s="135"/>
      <c r="E256" s="22">
        <f t="shared" si="7"/>
        <v>247</v>
      </c>
      <c r="F256" s="41" t="s">
        <v>708</v>
      </c>
      <c r="G256" s="38" t="s">
        <v>102</v>
      </c>
      <c r="H256" s="39" t="s">
        <v>991</v>
      </c>
      <c r="I256" s="38" t="s">
        <v>101</v>
      </c>
      <c r="J256" s="35" t="s">
        <v>7</v>
      </c>
      <c r="K256" s="24" t="s">
        <v>6</v>
      </c>
      <c r="L256" s="35" t="s">
        <v>7</v>
      </c>
      <c r="M256" s="53" t="s">
        <v>745</v>
      </c>
      <c r="N256" s="28" t="s">
        <v>743</v>
      </c>
      <c r="O256" s="98"/>
      <c r="P256"/>
      <c r="Q256"/>
      <c r="R256" s="4"/>
      <c r="S256" s="25"/>
      <c r="T256" s="5"/>
      <c r="U256" s="5"/>
    </row>
    <row r="257" spans="1:21" ht="50.1" customHeight="1" x14ac:dyDescent="0.2">
      <c r="A257" s="224"/>
      <c r="B257" s="141"/>
      <c r="C257" s="182"/>
      <c r="D257" s="136"/>
      <c r="E257" s="22">
        <f t="shared" si="7"/>
        <v>248</v>
      </c>
      <c r="F257" s="41" t="s">
        <v>709</v>
      </c>
      <c r="G257" s="38" t="s">
        <v>34</v>
      </c>
      <c r="H257" s="39" t="s">
        <v>992</v>
      </c>
      <c r="I257" s="38" t="s">
        <v>101</v>
      </c>
      <c r="J257" s="35" t="s">
        <v>7</v>
      </c>
      <c r="K257" s="24" t="s">
        <v>6</v>
      </c>
      <c r="L257" s="35" t="s">
        <v>7</v>
      </c>
      <c r="M257" s="53" t="s">
        <v>745</v>
      </c>
      <c r="N257" s="28" t="s">
        <v>743</v>
      </c>
      <c r="O257" s="98"/>
      <c r="P257"/>
      <c r="Q257"/>
      <c r="R257" s="4"/>
      <c r="S257" s="25"/>
      <c r="T257" s="5"/>
      <c r="U257" s="5"/>
    </row>
    <row r="258" spans="1:21" ht="50.1" customHeight="1" x14ac:dyDescent="0.2">
      <c r="A258" s="224"/>
      <c r="B258" s="141"/>
      <c r="C258" s="182"/>
      <c r="D258" s="176" t="s">
        <v>338</v>
      </c>
      <c r="E258" s="22">
        <f t="shared" si="7"/>
        <v>249</v>
      </c>
      <c r="F258" s="41" t="s">
        <v>339</v>
      </c>
      <c r="G258" s="38" t="s">
        <v>787</v>
      </c>
      <c r="H258" s="39" t="s">
        <v>993</v>
      </c>
      <c r="I258" s="38" t="s">
        <v>868</v>
      </c>
      <c r="J258" s="35" t="s">
        <v>7</v>
      </c>
      <c r="K258" s="24" t="s">
        <v>7</v>
      </c>
      <c r="L258" s="35" t="s">
        <v>7</v>
      </c>
      <c r="M258" s="53" t="s">
        <v>745</v>
      </c>
      <c r="N258" s="28" t="s">
        <v>743</v>
      </c>
      <c r="O258" s="125" t="s">
        <v>1</v>
      </c>
      <c r="P258"/>
      <c r="Q258"/>
      <c r="R258" s="4"/>
      <c r="S258" s="25"/>
      <c r="T258" s="5"/>
      <c r="U258" s="5"/>
    </row>
    <row r="259" spans="1:21" ht="50.1" customHeight="1" x14ac:dyDescent="0.2">
      <c r="A259" s="224"/>
      <c r="B259" s="141"/>
      <c r="C259" s="182"/>
      <c r="D259" s="178"/>
      <c r="E259" s="22">
        <f t="shared" si="7"/>
        <v>250</v>
      </c>
      <c r="F259" s="41" t="s">
        <v>205</v>
      </c>
      <c r="G259" s="38" t="s">
        <v>206</v>
      </c>
      <c r="H259" s="39" t="s">
        <v>940</v>
      </c>
      <c r="I259" s="38" t="s">
        <v>868</v>
      </c>
      <c r="J259" s="35" t="s">
        <v>7</v>
      </c>
      <c r="K259" s="24" t="s">
        <v>6</v>
      </c>
      <c r="L259" s="35" t="s">
        <v>7</v>
      </c>
      <c r="M259" s="53" t="s">
        <v>745</v>
      </c>
      <c r="N259" s="28" t="s">
        <v>743</v>
      </c>
      <c r="O259" s="124" t="s">
        <v>1413</v>
      </c>
      <c r="P259"/>
      <c r="Q259"/>
      <c r="R259" s="4"/>
      <c r="S259" s="25"/>
      <c r="T259" s="5"/>
      <c r="U259" s="5"/>
    </row>
    <row r="260" spans="1:21" ht="50.1" customHeight="1" x14ac:dyDescent="0.2">
      <c r="A260" s="224"/>
      <c r="B260" s="141"/>
      <c r="C260" s="182"/>
      <c r="D260" s="176" t="s">
        <v>819</v>
      </c>
      <c r="E260" s="22">
        <f t="shared" si="7"/>
        <v>251</v>
      </c>
      <c r="F260" s="41" t="s">
        <v>341</v>
      </c>
      <c r="G260" s="38" t="s">
        <v>20</v>
      </c>
      <c r="H260" s="39" t="s">
        <v>342</v>
      </c>
      <c r="I260" s="38" t="s">
        <v>34</v>
      </c>
      <c r="J260" s="35" t="s">
        <v>6</v>
      </c>
      <c r="K260" s="24" t="s">
        <v>1</v>
      </c>
      <c r="L260" s="35" t="s">
        <v>7</v>
      </c>
      <c r="M260" s="53" t="s">
        <v>745</v>
      </c>
      <c r="N260" s="28"/>
      <c r="O260" s="98"/>
      <c r="P260"/>
      <c r="Q260"/>
      <c r="R260" s="4"/>
      <c r="S260" s="25"/>
      <c r="T260" s="5"/>
      <c r="U260" s="5"/>
    </row>
    <row r="261" spans="1:21" ht="50.1" customHeight="1" x14ac:dyDescent="0.2">
      <c r="A261" s="224"/>
      <c r="B261" s="141"/>
      <c r="C261" s="182"/>
      <c r="D261" s="177"/>
      <c r="E261" s="22">
        <f t="shared" si="7"/>
        <v>252</v>
      </c>
      <c r="F261" s="41" t="s">
        <v>343</v>
      </c>
      <c r="G261" s="38" t="s">
        <v>68</v>
      </c>
      <c r="H261" s="39" t="s">
        <v>344</v>
      </c>
      <c r="I261" s="38" t="s">
        <v>34</v>
      </c>
      <c r="J261" s="35" t="s">
        <v>6</v>
      </c>
      <c r="K261" s="24" t="s">
        <v>9</v>
      </c>
      <c r="L261" s="35" t="s">
        <v>1</v>
      </c>
      <c r="M261" s="53" t="s">
        <v>745</v>
      </c>
      <c r="N261" s="28"/>
      <c r="O261" s="98"/>
      <c r="P261"/>
      <c r="Q261"/>
      <c r="R261" s="4"/>
      <c r="S261" s="25"/>
      <c r="T261" s="5"/>
      <c r="U261" s="5"/>
    </row>
    <row r="262" spans="1:21" ht="50.1" customHeight="1" x14ac:dyDescent="0.2">
      <c r="A262" s="224"/>
      <c r="B262" s="142"/>
      <c r="C262" s="66"/>
      <c r="D262" s="178"/>
      <c r="E262" s="22">
        <f t="shared" si="7"/>
        <v>253</v>
      </c>
      <c r="F262" s="41" t="s">
        <v>1539</v>
      </c>
      <c r="G262" s="38" t="s">
        <v>20</v>
      </c>
      <c r="H262" s="39" t="s">
        <v>994</v>
      </c>
      <c r="I262" s="38" t="s">
        <v>868</v>
      </c>
      <c r="J262" s="35" t="s">
        <v>6</v>
      </c>
      <c r="K262" s="24" t="s">
        <v>7</v>
      </c>
      <c r="L262" s="35" t="s">
        <v>7</v>
      </c>
      <c r="M262" s="53" t="s">
        <v>745</v>
      </c>
      <c r="N262" s="28" t="s">
        <v>743</v>
      </c>
      <c r="O262" s="125" t="s">
        <v>1</v>
      </c>
      <c r="P262"/>
      <c r="Q262"/>
      <c r="R262" s="4"/>
      <c r="S262" s="25"/>
      <c r="T262" s="5"/>
      <c r="U262" s="5"/>
    </row>
    <row r="263" spans="1:21" ht="50.1" customHeight="1" x14ac:dyDescent="0.2">
      <c r="A263" s="224"/>
      <c r="B263" s="140" t="s">
        <v>1242</v>
      </c>
      <c r="C263" s="181" t="s">
        <v>1251</v>
      </c>
      <c r="D263" s="176" t="s">
        <v>345</v>
      </c>
      <c r="E263" s="22">
        <f t="shared" si="7"/>
        <v>254</v>
      </c>
      <c r="F263" s="41" t="s">
        <v>346</v>
      </c>
      <c r="G263" s="38" t="s">
        <v>754</v>
      </c>
      <c r="H263" s="39" t="s">
        <v>347</v>
      </c>
      <c r="I263" s="38" t="s">
        <v>34</v>
      </c>
      <c r="J263" s="35" t="s">
        <v>6</v>
      </c>
      <c r="K263" s="24" t="s">
        <v>9</v>
      </c>
      <c r="L263" s="35" t="s">
        <v>1</v>
      </c>
      <c r="M263" s="53" t="s">
        <v>745</v>
      </c>
      <c r="N263" s="28"/>
      <c r="O263" s="98"/>
      <c r="P263"/>
      <c r="Q263"/>
      <c r="R263" s="4"/>
      <c r="S263" s="25"/>
      <c r="T263" s="5"/>
      <c r="U263" s="5"/>
    </row>
    <row r="264" spans="1:21" ht="50.1" customHeight="1" x14ac:dyDescent="0.2">
      <c r="A264" s="224"/>
      <c r="B264" s="141"/>
      <c r="C264" s="182"/>
      <c r="D264" s="177"/>
      <c r="E264" s="22">
        <f t="shared" si="7"/>
        <v>255</v>
      </c>
      <c r="F264" s="41" t="s">
        <v>420</v>
      </c>
      <c r="G264" s="38" t="s">
        <v>65</v>
      </c>
      <c r="H264" s="11" t="s">
        <v>421</v>
      </c>
      <c r="I264" s="38" t="s">
        <v>34</v>
      </c>
      <c r="J264" s="35" t="s">
        <v>1</v>
      </c>
      <c r="K264" s="24" t="s">
        <v>9</v>
      </c>
      <c r="L264" s="35" t="s">
        <v>1</v>
      </c>
      <c r="M264" s="53" t="s">
        <v>745</v>
      </c>
      <c r="N264" s="28"/>
      <c r="O264" s="98"/>
      <c r="P264"/>
      <c r="Q264"/>
      <c r="R264" s="4"/>
      <c r="S264" s="25"/>
      <c r="T264" s="5"/>
      <c r="U264" s="5"/>
    </row>
    <row r="265" spans="1:21" ht="50.1" customHeight="1" x14ac:dyDescent="0.2">
      <c r="A265" s="224"/>
      <c r="B265" s="141"/>
      <c r="C265" s="182"/>
      <c r="D265" s="177"/>
      <c r="E265" s="22">
        <f t="shared" si="7"/>
        <v>256</v>
      </c>
      <c r="F265" s="41" t="s">
        <v>1540</v>
      </c>
      <c r="G265" s="38" t="s">
        <v>34</v>
      </c>
      <c r="H265" s="39" t="s">
        <v>1509</v>
      </c>
      <c r="I265" s="38" t="s">
        <v>868</v>
      </c>
      <c r="J265" s="35" t="s">
        <v>6</v>
      </c>
      <c r="K265" s="24" t="s">
        <v>7</v>
      </c>
      <c r="L265" s="35" t="s">
        <v>7</v>
      </c>
      <c r="M265" s="53" t="s">
        <v>745</v>
      </c>
      <c r="N265" s="28" t="s">
        <v>743</v>
      </c>
      <c r="O265" s="98"/>
      <c r="P265"/>
      <c r="Q265"/>
      <c r="R265" s="4"/>
      <c r="S265" s="25"/>
      <c r="T265" s="5"/>
      <c r="U265" s="5"/>
    </row>
    <row r="266" spans="1:21" ht="50.1" customHeight="1" x14ac:dyDescent="0.2">
      <c r="A266" s="224"/>
      <c r="B266" s="142"/>
      <c r="C266" s="183"/>
      <c r="D266" s="178"/>
      <c r="E266" s="22">
        <f t="shared" si="7"/>
        <v>257</v>
      </c>
      <c r="F266" s="41" t="s">
        <v>204</v>
      </c>
      <c r="G266" s="38" t="s">
        <v>749</v>
      </c>
      <c r="H266" s="39" t="s">
        <v>1519</v>
      </c>
      <c r="I266" s="38" t="s">
        <v>103</v>
      </c>
      <c r="J266" s="35" t="s">
        <v>7</v>
      </c>
      <c r="K266" s="24" t="s">
        <v>9</v>
      </c>
      <c r="L266" s="35" t="s">
        <v>1</v>
      </c>
      <c r="M266" s="53" t="s">
        <v>745</v>
      </c>
      <c r="N266" s="28" t="s">
        <v>744</v>
      </c>
      <c r="O266" s="124" t="s">
        <v>1413</v>
      </c>
      <c r="P266"/>
      <c r="Q266"/>
      <c r="R266" s="4"/>
      <c r="S266" s="25"/>
      <c r="T266" s="5"/>
      <c r="U266" s="5"/>
    </row>
    <row r="267" spans="1:21" ht="50.1" customHeight="1" x14ac:dyDescent="0.2">
      <c r="A267" s="224"/>
      <c r="B267" s="141" t="s">
        <v>1243</v>
      </c>
      <c r="C267" s="181" t="s">
        <v>1250</v>
      </c>
      <c r="D267" s="176" t="s">
        <v>348</v>
      </c>
      <c r="E267" s="22">
        <f t="shared" si="7"/>
        <v>258</v>
      </c>
      <c r="F267" s="54" t="s">
        <v>707</v>
      </c>
      <c r="G267" s="15" t="s">
        <v>29</v>
      </c>
      <c r="H267" s="55" t="s">
        <v>990</v>
      </c>
      <c r="I267" s="15" t="s">
        <v>868</v>
      </c>
      <c r="J267" s="46" t="s">
        <v>7</v>
      </c>
      <c r="K267" s="44" t="s">
        <v>6</v>
      </c>
      <c r="L267" s="46" t="s">
        <v>7</v>
      </c>
      <c r="M267" s="53" t="s">
        <v>745</v>
      </c>
      <c r="N267" s="28" t="s">
        <v>743</v>
      </c>
      <c r="O267" s="98"/>
      <c r="P267"/>
      <c r="Q267"/>
      <c r="R267" s="4"/>
      <c r="S267" s="25"/>
      <c r="T267" s="5"/>
      <c r="U267" s="5"/>
    </row>
    <row r="268" spans="1:21" ht="50.1" customHeight="1" x14ac:dyDescent="0.2">
      <c r="A268" s="224"/>
      <c r="B268" s="141"/>
      <c r="C268" s="182"/>
      <c r="D268" s="177"/>
      <c r="E268" s="22">
        <f t="shared" si="7"/>
        <v>259</v>
      </c>
      <c r="F268" s="54" t="s">
        <v>349</v>
      </c>
      <c r="G268" s="15" t="s">
        <v>276</v>
      </c>
      <c r="H268" s="55" t="s">
        <v>995</v>
      </c>
      <c r="I268" s="15" t="s">
        <v>998</v>
      </c>
      <c r="J268" s="46" t="s">
        <v>6</v>
      </c>
      <c r="K268" s="44" t="s">
        <v>7</v>
      </c>
      <c r="L268" s="46" t="s">
        <v>7</v>
      </c>
      <c r="M268" s="53" t="s">
        <v>745</v>
      </c>
      <c r="N268" s="28" t="s">
        <v>743</v>
      </c>
      <c r="O268" s="98"/>
      <c r="P268"/>
      <c r="Q268"/>
      <c r="R268" s="4"/>
      <c r="S268" s="25"/>
      <c r="T268" s="5"/>
      <c r="U268" s="5"/>
    </row>
    <row r="269" spans="1:21" ht="50.1" customHeight="1" x14ac:dyDescent="0.2">
      <c r="A269" s="224"/>
      <c r="B269" s="141"/>
      <c r="C269" s="182"/>
      <c r="D269" s="177"/>
      <c r="E269" s="22">
        <f t="shared" si="7"/>
        <v>260</v>
      </c>
      <c r="F269" s="54" t="s">
        <v>350</v>
      </c>
      <c r="G269" s="15" t="s">
        <v>20</v>
      </c>
      <c r="H269" s="55" t="s">
        <v>996</v>
      </c>
      <c r="I269" s="15" t="s">
        <v>302</v>
      </c>
      <c r="J269" s="46" t="s">
        <v>6</v>
      </c>
      <c r="K269" s="44" t="s">
        <v>6</v>
      </c>
      <c r="L269" s="46" t="s">
        <v>7</v>
      </c>
      <c r="M269" s="53" t="s">
        <v>745</v>
      </c>
      <c r="N269" s="28" t="s">
        <v>743</v>
      </c>
      <c r="O269" s="98"/>
      <c r="P269"/>
      <c r="Q269"/>
      <c r="R269" s="4"/>
      <c r="S269" s="25"/>
      <c r="T269" s="5"/>
      <c r="U269" s="5"/>
    </row>
    <row r="270" spans="1:21" ht="50.1" customHeight="1" x14ac:dyDescent="0.2">
      <c r="A270" s="224"/>
      <c r="B270" s="141"/>
      <c r="C270" s="182"/>
      <c r="D270" s="177"/>
      <c r="E270" s="22">
        <f t="shared" si="7"/>
        <v>261</v>
      </c>
      <c r="F270" s="54" t="s">
        <v>351</v>
      </c>
      <c r="G270" s="15" t="s">
        <v>20</v>
      </c>
      <c r="H270" s="55" t="s">
        <v>997</v>
      </c>
      <c r="I270" s="15" t="s">
        <v>302</v>
      </c>
      <c r="J270" s="46" t="s">
        <v>6</v>
      </c>
      <c r="K270" s="44" t="s">
        <v>7</v>
      </c>
      <c r="L270" s="46" t="s">
        <v>7</v>
      </c>
      <c r="M270" s="53" t="s">
        <v>745</v>
      </c>
      <c r="N270" s="28" t="s">
        <v>743</v>
      </c>
      <c r="O270" s="98"/>
      <c r="P270"/>
      <c r="Q270"/>
      <c r="R270" s="4"/>
      <c r="S270" s="25"/>
      <c r="T270" s="5"/>
      <c r="U270" s="5"/>
    </row>
    <row r="271" spans="1:21" ht="50.1" customHeight="1" x14ac:dyDescent="0.2">
      <c r="A271" s="224"/>
      <c r="B271" s="141"/>
      <c r="C271" s="182"/>
      <c r="D271" s="177"/>
      <c r="E271" s="22">
        <f t="shared" si="7"/>
        <v>262</v>
      </c>
      <c r="F271" s="33" t="s">
        <v>352</v>
      </c>
      <c r="G271" s="11" t="s">
        <v>20</v>
      </c>
      <c r="H271" s="34" t="s">
        <v>353</v>
      </c>
      <c r="I271" s="11" t="s">
        <v>34</v>
      </c>
      <c r="J271" s="35" t="s">
        <v>1</v>
      </c>
      <c r="K271" s="24" t="s">
        <v>7</v>
      </c>
      <c r="L271" s="35" t="s">
        <v>6</v>
      </c>
      <c r="M271" s="53" t="s">
        <v>745</v>
      </c>
      <c r="N271" s="28"/>
      <c r="O271" s="98"/>
      <c r="P271"/>
      <c r="Q271"/>
      <c r="R271" s="4"/>
      <c r="S271" s="25"/>
      <c r="T271" s="5"/>
      <c r="U271" s="5"/>
    </row>
    <row r="272" spans="1:21" ht="50.1" customHeight="1" x14ac:dyDescent="0.2">
      <c r="A272" s="224"/>
      <c r="B272" s="141"/>
      <c r="C272" s="182"/>
      <c r="D272" s="177"/>
      <c r="E272" s="22">
        <f t="shared" si="7"/>
        <v>263</v>
      </c>
      <c r="F272" s="54" t="s">
        <v>1516</v>
      </c>
      <c r="G272" s="11" t="s">
        <v>911</v>
      </c>
      <c r="H272" s="55" t="s">
        <v>912</v>
      </c>
      <c r="I272" s="15" t="s">
        <v>868</v>
      </c>
      <c r="J272" s="46" t="s">
        <v>6</v>
      </c>
      <c r="K272" s="44" t="s">
        <v>7</v>
      </c>
      <c r="L272" s="46" t="s">
        <v>7</v>
      </c>
      <c r="M272" s="53" t="s">
        <v>745</v>
      </c>
      <c r="N272" s="28" t="s">
        <v>743</v>
      </c>
      <c r="O272" s="124" t="s">
        <v>1414</v>
      </c>
      <c r="P272"/>
      <c r="Q272"/>
      <c r="R272" s="4"/>
      <c r="S272" s="25"/>
      <c r="T272" s="5"/>
      <c r="U272" s="5"/>
    </row>
    <row r="273" spans="1:21" ht="50.1" customHeight="1" x14ac:dyDescent="0.2">
      <c r="A273" s="224"/>
      <c r="B273" s="142"/>
      <c r="C273" s="182"/>
      <c r="D273" s="177"/>
      <c r="E273" s="22">
        <f t="shared" si="7"/>
        <v>264</v>
      </c>
      <c r="F273" s="54" t="s">
        <v>354</v>
      </c>
      <c r="G273" s="15" t="s">
        <v>34</v>
      </c>
      <c r="H273" s="55" t="s">
        <v>999</v>
      </c>
      <c r="I273" s="15" t="s">
        <v>103</v>
      </c>
      <c r="J273" s="46" t="s">
        <v>7</v>
      </c>
      <c r="K273" s="44" t="s">
        <v>6</v>
      </c>
      <c r="L273" s="46" t="s">
        <v>7</v>
      </c>
      <c r="M273" s="53" t="s">
        <v>745</v>
      </c>
      <c r="N273" s="28" t="s">
        <v>743</v>
      </c>
      <c r="O273" s="98"/>
      <c r="P273"/>
      <c r="Q273"/>
      <c r="R273" s="4"/>
      <c r="S273" s="25"/>
      <c r="T273" s="5"/>
      <c r="U273" s="5"/>
    </row>
    <row r="274" spans="1:21" ht="50.1" customHeight="1" x14ac:dyDescent="0.2">
      <c r="A274" s="224"/>
      <c r="B274" s="87" t="s">
        <v>1244</v>
      </c>
      <c r="C274" s="67" t="s">
        <v>1249</v>
      </c>
      <c r="D274" s="10" t="s">
        <v>355</v>
      </c>
      <c r="E274" s="22">
        <f t="shared" si="7"/>
        <v>265</v>
      </c>
      <c r="F274" s="56" t="s">
        <v>355</v>
      </c>
      <c r="G274" s="15" t="s">
        <v>754</v>
      </c>
      <c r="H274" s="15" t="s">
        <v>355</v>
      </c>
      <c r="I274" s="15" t="s">
        <v>34</v>
      </c>
      <c r="J274" s="45" t="s">
        <v>6</v>
      </c>
      <c r="K274" s="44" t="s">
        <v>9</v>
      </c>
      <c r="L274" s="44" t="s">
        <v>1</v>
      </c>
      <c r="M274" s="53" t="s">
        <v>745</v>
      </c>
      <c r="N274" s="28"/>
      <c r="O274" s="98"/>
      <c r="P274"/>
      <c r="Q274"/>
      <c r="R274" s="4"/>
      <c r="S274" s="25"/>
      <c r="T274" s="5"/>
      <c r="U274" s="5"/>
    </row>
    <row r="275" spans="1:21" ht="50.1" customHeight="1" x14ac:dyDescent="0.2">
      <c r="A275" s="224"/>
      <c r="B275" s="87" t="s">
        <v>1245</v>
      </c>
      <c r="C275" s="67" t="s">
        <v>1248</v>
      </c>
      <c r="D275" s="10" t="s">
        <v>356</v>
      </c>
      <c r="E275" s="22">
        <f t="shared" si="7"/>
        <v>266</v>
      </c>
      <c r="F275" s="56" t="s">
        <v>357</v>
      </c>
      <c r="G275" s="15" t="s">
        <v>754</v>
      </c>
      <c r="H275" s="15" t="s">
        <v>357</v>
      </c>
      <c r="I275" s="15" t="s">
        <v>34</v>
      </c>
      <c r="J275" s="45" t="s">
        <v>6</v>
      </c>
      <c r="K275" s="44" t="s">
        <v>9</v>
      </c>
      <c r="L275" s="44" t="s">
        <v>1</v>
      </c>
      <c r="M275" s="53" t="s">
        <v>745</v>
      </c>
      <c r="N275" s="28"/>
      <c r="O275" s="98"/>
      <c r="P275"/>
      <c r="Q275"/>
      <c r="R275" s="4"/>
      <c r="S275" s="25"/>
      <c r="T275" s="5"/>
      <c r="U275" s="5"/>
    </row>
    <row r="276" spans="1:21" ht="50.1" customHeight="1" x14ac:dyDescent="0.2">
      <c r="A276" s="224"/>
      <c r="B276" s="141" t="s">
        <v>1246</v>
      </c>
      <c r="C276" s="181" t="s">
        <v>1247</v>
      </c>
      <c r="D276" s="134" t="s">
        <v>358</v>
      </c>
      <c r="E276" s="22">
        <f t="shared" si="7"/>
        <v>267</v>
      </c>
      <c r="F276" s="23" t="s">
        <v>1000</v>
      </c>
      <c r="G276" s="11" t="s">
        <v>754</v>
      </c>
      <c r="H276" s="11" t="s">
        <v>359</v>
      </c>
      <c r="I276" s="11" t="s">
        <v>34</v>
      </c>
      <c r="J276" s="24" t="s">
        <v>6</v>
      </c>
      <c r="K276" s="24" t="s">
        <v>9</v>
      </c>
      <c r="L276" s="24" t="s">
        <v>1</v>
      </c>
      <c r="M276" s="53" t="s">
        <v>745</v>
      </c>
      <c r="N276" s="28"/>
      <c r="O276" s="98"/>
      <c r="P276"/>
      <c r="Q276"/>
      <c r="R276" s="4"/>
      <c r="S276" s="25"/>
      <c r="T276" s="5"/>
      <c r="U276" s="5"/>
    </row>
    <row r="277" spans="1:21" ht="50.1" customHeight="1" x14ac:dyDescent="0.2">
      <c r="A277" s="224"/>
      <c r="B277" s="141"/>
      <c r="C277" s="182"/>
      <c r="D277" s="135"/>
      <c r="E277" s="22">
        <f t="shared" si="7"/>
        <v>268</v>
      </c>
      <c r="F277" s="68" t="s">
        <v>1001</v>
      </c>
      <c r="G277" s="43" t="s">
        <v>754</v>
      </c>
      <c r="H277" s="43" t="s">
        <v>1001</v>
      </c>
      <c r="I277" s="43" t="s">
        <v>34</v>
      </c>
      <c r="J277" s="69" t="s">
        <v>6</v>
      </c>
      <c r="K277" s="70" t="s">
        <v>9</v>
      </c>
      <c r="L277" s="70" t="s">
        <v>1</v>
      </c>
      <c r="M277" s="53" t="s">
        <v>745</v>
      </c>
      <c r="N277" s="28"/>
      <c r="O277" s="98"/>
      <c r="P277"/>
      <c r="Q277"/>
      <c r="R277" s="4"/>
      <c r="S277" s="25"/>
      <c r="T277" s="5"/>
      <c r="U277" s="5"/>
    </row>
    <row r="278" spans="1:21" ht="50.1" customHeight="1" x14ac:dyDescent="0.2">
      <c r="A278" s="224"/>
      <c r="B278" s="141"/>
      <c r="C278" s="182"/>
      <c r="D278" s="135"/>
      <c r="E278" s="44">
        <f t="shared" si="7"/>
        <v>269</v>
      </c>
      <c r="F278" s="23" t="s">
        <v>360</v>
      </c>
      <c r="G278" s="11" t="s">
        <v>34</v>
      </c>
      <c r="H278" s="11" t="s">
        <v>1002</v>
      </c>
      <c r="I278" s="11" t="s">
        <v>101</v>
      </c>
      <c r="J278" s="24" t="s">
        <v>1</v>
      </c>
      <c r="K278" s="24" t="s">
        <v>7</v>
      </c>
      <c r="L278" s="24" t="s">
        <v>7</v>
      </c>
      <c r="M278" s="53" t="s">
        <v>745</v>
      </c>
      <c r="N278" s="28"/>
      <c r="O278" s="98"/>
      <c r="P278"/>
      <c r="Q278"/>
      <c r="R278" s="4"/>
      <c r="S278" s="25"/>
      <c r="T278" s="5"/>
      <c r="U278" s="5"/>
    </row>
    <row r="279" spans="1:21" ht="50.1" customHeight="1" x14ac:dyDescent="0.2">
      <c r="A279" s="224"/>
      <c r="B279" s="141"/>
      <c r="C279" s="182"/>
      <c r="D279" s="135"/>
      <c r="E279" s="44">
        <f t="shared" si="7"/>
        <v>270</v>
      </c>
      <c r="F279" s="23" t="s">
        <v>361</v>
      </c>
      <c r="G279" s="11" t="s">
        <v>34</v>
      </c>
      <c r="H279" s="11" t="s">
        <v>1003</v>
      </c>
      <c r="I279" s="11" t="s">
        <v>101</v>
      </c>
      <c r="J279" s="24" t="s">
        <v>1</v>
      </c>
      <c r="K279" s="24" t="s">
        <v>7</v>
      </c>
      <c r="L279" s="24" t="s">
        <v>7</v>
      </c>
      <c r="M279" s="53" t="s">
        <v>745</v>
      </c>
      <c r="N279" s="28"/>
      <c r="O279" s="98"/>
      <c r="P279"/>
      <c r="Q279"/>
      <c r="R279" s="4"/>
      <c r="S279" s="25"/>
      <c r="T279" s="5"/>
      <c r="U279" s="5"/>
    </row>
    <row r="280" spans="1:21" ht="50.1" customHeight="1" x14ac:dyDescent="0.2">
      <c r="A280" s="225"/>
      <c r="B280" s="142"/>
      <c r="C280" s="183"/>
      <c r="D280" s="136"/>
      <c r="E280" s="44">
        <f t="shared" si="7"/>
        <v>271</v>
      </c>
      <c r="F280" s="23" t="s">
        <v>362</v>
      </c>
      <c r="G280" s="11" t="s">
        <v>34</v>
      </c>
      <c r="H280" s="11" t="s">
        <v>1004</v>
      </c>
      <c r="I280" s="11" t="s">
        <v>34</v>
      </c>
      <c r="J280" s="24" t="s">
        <v>6</v>
      </c>
      <c r="K280" s="24" t="s">
        <v>9</v>
      </c>
      <c r="L280" s="24" t="s">
        <v>1</v>
      </c>
      <c r="M280" s="53" t="s">
        <v>745</v>
      </c>
      <c r="N280" s="28"/>
      <c r="O280" s="98"/>
      <c r="P280"/>
      <c r="Q280"/>
      <c r="R280" s="4"/>
      <c r="S280" s="25"/>
      <c r="T280" s="29"/>
      <c r="U280" s="29"/>
    </row>
    <row r="281" spans="1:21" ht="50.1" customHeight="1" x14ac:dyDescent="0.2">
      <c r="A281" s="3" t="s">
        <v>12</v>
      </c>
      <c r="B281" s="88" t="s">
        <v>1145</v>
      </c>
      <c r="C281" s="2" t="s">
        <v>1146</v>
      </c>
      <c r="D281" s="1" t="s">
        <v>1147</v>
      </c>
      <c r="E281" s="3" t="s">
        <v>0</v>
      </c>
      <c r="F281" s="1" t="s">
        <v>17</v>
      </c>
      <c r="G281" s="1" t="s">
        <v>18</v>
      </c>
      <c r="H281" s="1" t="s">
        <v>1148</v>
      </c>
      <c r="I281" s="1" t="s">
        <v>1513</v>
      </c>
      <c r="J281" s="3" t="s">
        <v>2</v>
      </c>
      <c r="K281" s="3" t="s">
        <v>4</v>
      </c>
      <c r="L281" s="3" t="s">
        <v>5</v>
      </c>
      <c r="M281" s="94" t="s">
        <v>3</v>
      </c>
      <c r="N281" s="92" t="s">
        <v>1406</v>
      </c>
      <c r="O281" s="92" t="s">
        <v>1407</v>
      </c>
      <c r="P281"/>
      <c r="Q281"/>
      <c r="R281" s="4"/>
      <c r="S281" s="4"/>
      <c r="T281" s="5"/>
      <c r="U281" s="5"/>
    </row>
    <row r="282" spans="1:21" ht="50.1" customHeight="1" x14ac:dyDescent="0.2">
      <c r="A282" s="166" t="s">
        <v>1262</v>
      </c>
      <c r="B282" s="140" t="s">
        <v>1263</v>
      </c>
      <c r="C282" s="194" t="s">
        <v>1278</v>
      </c>
      <c r="D282" s="10" t="s">
        <v>363</v>
      </c>
      <c r="E282" s="22">
        <f>ROW()-10</f>
        <v>272</v>
      </c>
      <c r="F282" s="23" t="s">
        <v>1010</v>
      </c>
      <c r="G282" s="11" t="s">
        <v>780</v>
      </c>
      <c r="H282" s="11" t="s">
        <v>364</v>
      </c>
      <c r="I282" s="11" t="s">
        <v>34</v>
      </c>
      <c r="J282" s="24" t="s">
        <v>6</v>
      </c>
      <c r="K282" s="24" t="s">
        <v>9</v>
      </c>
      <c r="L282" s="24" t="s">
        <v>1</v>
      </c>
      <c r="M282" s="53" t="s">
        <v>745</v>
      </c>
      <c r="N282" s="28"/>
      <c r="O282" s="98"/>
      <c r="P282"/>
      <c r="Q282"/>
      <c r="R282" s="4"/>
      <c r="S282" s="25"/>
      <c r="T282" s="5"/>
      <c r="U282" s="5"/>
    </row>
    <row r="283" spans="1:21" ht="50.1" customHeight="1" x14ac:dyDescent="0.2">
      <c r="A283" s="166"/>
      <c r="B283" s="141"/>
      <c r="C283" s="198"/>
      <c r="D283" s="134" t="s">
        <v>678</v>
      </c>
      <c r="E283" s="22">
        <f t="shared" ref="E283:E312" si="8">ROW()-10</f>
        <v>273</v>
      </c>
      <c r="F283" s="23" t="s">
        <v>365</v>
      </c>
      <c r="G283" s="11" t="s">
        <v>68</v>
      </c>
      <c r="H283" s="11" t="s">
        <v>366</v>
      </c>
      <c r="I283" s="11" t="s">
        <v>34</v>
      </c>
      <c r="J283" s="24" t="s">
        <v>6</v>
      </c>
      <c r="K283" s="24" t="s">
        <v>9</v>
      </c>
      <c r="L283" s="24" t="s">
        <v>1</v>
      </c>
      <c r="M283" s="53" t="s">
        <v>745</v>
      </c>
      <c r="N283" s="28"/>
      <c r="O283" s="98"/>
      <c r="P283"/>
      <c r="Q283"/>
      <c r="R283" s="4"/>
      <c r="S283" s="25"/>
      <c r="T283" s="5"/>
      <c r="U283" s="5"/>
    </row>
    <row r="284" spans="1:21" ht="50.1" customHeight="1" x14ac:dyDescent="0.2">
      <c r="A284" s="166"/>
      <c r="B284" s="141"/>
      <c r="C284" s="198"/>
      <c r="D284" s="135"/>
      <c r="E284" s="22">
        <f t="shared" si="8"/>
        <v>274</v>
      </c>
      <c r="F284" s="23" t="s">
        <v>367</v>
      </c>
      <c r="G284" s="11" t="s">
        <v>68</v>
      </c>
      <c r="H284" s="11" t="s">
        <v>368</v>
      </c>
      <c r="I284" s="11" t="s">
        <v>34</v>
      </c>
      <c r="J284" s="24" t="s">
        <v>6</v>
      </c>
      <c r="K284" s="24" t="s">
        <v>9</v>
      </c>
      <c r="L284" s="24" t="s">
        <v>1</v>
      </c>
      <c r="M284" s="53" t="s">
        <v>745</v>
      </c>
      <c r="N284" s="28"/>
      <c r="O284" s="98"/>
      <c r="P284"/>
      <c r="Q284"/>
      <c r="R284" s="4"/>
      <c r="S284" s="25"/>
      <c r="T284" s="5"/>
      <c r="U284" s="5"/>
    </row>
    <row r="285" spans="1:21" ht="50.1" customHeight="1" x14ac:dyDescent="0.2">
      <c r="A285" s="166"/>
      <c r="B285" s="141"/>
      <c r="C285" s="198"/>
      <c r="D285" s="136"/>
      <c r="E285" s="22">
        <f t="shared" si="8"/>
        <v>275</v>
      </c>
      <c r="F285" s="23" t="s">
        <v>1009</v>
      </c>
      <c r="G285" s="11" t="s">
        <v>754</v>
      </c>
      <c r="H285" s="11" t="s">
        <v>369</v>
      </c>
      <c r="I285" s="11" t="s">
        <v>34</v>
      </c>
      <c r="J285" s="24" t="s">
        <v>6</v>
      </c>
      <c r="K285" s="24" t="s">
        <v>9</v>
      </c>
      <c r="L285" s="24" t="s">
        <v>1</v>
      </c>
      <c r="M285" s="53" t="s">
        <v>745</v>
      </c>
      <c r="N285" s="28"/>
      <c r="O285" s="98"/>
      <c r="P285"/>
      <c r="Q285"/>
      <c r="R285" s="4"/>
      <c r="S285" s="25"/>
      <c r="T285" s="5"/>
      <c r="U285" s="5"/>
    </row>
    <row r="286" spans="1:21" ht="50.1" customHeight="1" x14ac:dyDescent="0.2">
      <c r="A286" s="166"/>
      <c r="B286" s="141"/>
      <c r="C286" s="198"/>
      <c r="D286" s="17" t="s">
        <v>370</v>
      </c>
      <c r="E286" s="22">
        <f t="shared" si="8"/>
        <v>276</v>
      </c>
      <c r="F286" s="23" t="s">
        <v>371</v>
      </c>
      <c r="G286" s="11" t="s">
        <v>29</v>
      </c>
      <c r="H286" s="11" t="s">
        <v>372</v>
      </c>
      <c r="I286" s="11" t="s">
        <v>34</v>
      </c>
      <c r="J286" s="24" t="s">
        <v>6</v>
      </c>
      <c r="K286" s="24" t="s">
        <v>9</v>
      </c>
      <c r="L286" s="24" t="s">
        <v>1</v>
      </c>
      <c r="M286" s="53" t="s">
        <v>745</v>
      </c>
      <c r="N286" s="28"/>
      <c r="O286" s="98"/>
      <c r="P286"/>
      <c r="Q286"/>
      <c r="R286" s="4"/>
      <c r="S286" s="25"/>
      <c r="T286" s="5"/>
      <c r="U286" s="5"/>
    </row>
    <row r="287" spans="1:21" ht="50.1" customHeight="1" x14ac:dyDescent="0.2">
      <c r="A287" s="166"/>
      <c r="B287" s="141"/>
      <c r="C287" s="198"/>
      <c r="D287" s="17" t="s">
        <v>373</v>
      </c>
      <c r="E287" s="22">
        <f t="shared" si="8"/>
        <v>277</v>
      </c>
      <c r="F287" s="23" t="s">
        <v>374</v>
      </c>
      <c r="G287" s="11" t="s">
        <v>29</v>
      </c>
      <c r="H287" s="11" t="s">
        <v>375</v>
      </c>
      <c r="I287" s="11" t="s">
        <v>34</v>
      </c>
      <c r="J287" s="24" t="s">
        <v>6</v>
      </c>
      <c r="K287" s="24" t="s">
        <v>9</v>
      </c>
      <c r="L287" s="24" t="s">
        <v>1</v>
      </c>
      <c r="M287" s="53" t="s">
        <v>745</v>
      </c>
      <c r="N287" s="28"/>
      <c r="O287" s="98"/>
      <c r="P287"/>
      <c r="Q287"/>
      <c r="R287" s="4"/>
      <c r="S287" s="25"/>
      <c r="T287" s="5"/>
      <c r="U287" s="5"/>
    </row>
    <row r="288" spans="1:21" ht="50.1" customHeight="1" x14ac:dyDescent="0.2">
      <c r="A288" s="166"/>
      <c r="B288" s="141"/>
      <c r="C288" s="198"/>
      <c r="D288" s="134" t="s">
        <v>376</v>
      </c>
      <c r="E288" s="22">
        <f t="shared" si="8"/>
        <v>278</v>
      </c>
      <c r="F288" s="23" t="s">
        <v>377</v>
      </c>
      <c r="G288" s="11" t="s">
        <v>754</v>
      </c>
      <c r="H288" s="11" t="s">
        <v>1011</v>
      </c>
      <c r="I288" s="11" t="s">
        <v>34</v>
      </c>
      <c r="J288" s="24" t="s">
        <v>6</v>
      </c>
      <c r="K288" s="24" t="s">
        <v>9</v>
      </c>
      <c r="L288" s="24" t="s">
        <v>1</v>
      </c>
      <c r="M288" s="53" t="s">
        <v>745</v>
      </c>
      <c r="N288" s="28"/>
      <c r="O288" s="98"/>
      <c r="P288"/>
      <c r="Q288"/>
      <c r="R288" s="4"/>
      <c r="S288" s="25"/>
      <c r="T288" s="5"/>
      <c r="U288" s="5"/>
    </row>
    <row r="289" spans="1:21" ht="50.1" customHeight="1" x14ac:dyDescent="0.2">
      <c r="A289" s="166"/>
      <c r="B289" s="142"/>
      <c r="C289" s="198"/>
      <c r="D289" s="136"/>
      <c r="E289" s="22">
        <f t="shared" si="8"/>
        <v>279</v>
      </c>
      <c r="F289" s="23" t="s">
        <v>378</v>
      </c>
      <c r="G289" s="11" t="s">
        <v>34</v>
      </c>
      <c r="H289" s="11" t="s">
        <v>379</v>
      </c>
      <c r="I289" s="11" t="s">
        <v>103</v>
      </c>
      <c r="J289" s="24" t="s">
        <v>6</v>
      </c>
      <c r="K289" s="24" t="s">
        <v>6</v>
      </c>
      <c r="L289" s="24" t="s">
        <v>7</v>
      </c>
      <c r="M289" s="53" t="s">
        <v>745</v>
      </c>
      <c r="N289" s="28" t="s">
        <v>743</v>
      </c>
      <c r="O289" s="98"/>
      <c r="P289"/>
      <c r="Q289"/>
      <c r="R289" s="4"/>
      <c r="S289" s="25"/>
      <c r="T289" s="5"/>
      <c r="U289" s="5"/>
    </row>
    <row r="290" spans="1:21" ht="50.1" customHeight="1" x14ac:dyDescent="0.2">
      <c r="A290" s="166"/>
      <c r="B290" s="140" t="s">
        <v>1264</v>
      </c>
      <c r="C290" s="226" t="s">
        <v>1277</v>
      </c>
      <c r="D290" s="134" t="s">
        <v>278</v>
      </c>
      <c r="E290" s="22">
        <f t="shared" si="8"/>
        <v>280</v>
      </c>
      <c r="F290" s="23" t="s">
        <v>278</v>
      </c>
      <c r="G290" s="11" t="s">
        <v>751</v>
      </c>
      <c r="H290" s="11" t="s">
        <v>969</v>
      </c>
      <c r="I290" s="11" t="s">
        <v>34</v>
      </c>
      <c r="J290" s="24" t="s">
        <v>7</v>
      </c>
      <c r="K290" s="24" t="s">
        <v>9</v>
      </c>
      <c r="L290" s="24" t="s">
        <v>1</v>
      </c>
      <c r="M290" s="53" t="s">
        <v>745</v>
      </c>
      <c r="N290" s="28" t="s">
        <v>744</v>
      </c>
      <c r="O290" s="98"/>
      <c r="P290"/>
      <c r="Q290"/>
      <c r="R290" s="4"/>
      <c r="S290" s="25"/>
      <c r="T290" s="5"/>
      <c r="U290" s="5"/>
    </row>
    <row r="291" spans="1:21" ht="50.1" customHeight="1" x14ac:dyDescent="0.2">
      <c r="A291" s="166"/>
      <c r="B291" s="141"/>
      <c r="C291" s="226"/>
      <c r="D291" s="135"/>
      <c r="E291" s="22">
        <f t="shared" si="8"/>
        <v>281</v>
      </c>
      <c r="F291" s="23" t="s">
        <v>380</v>
      </c>
      <c r="G291" s="11" t="s">
        <v>55</v>
      </c>
      <c r="H291" s="11" t="s">
        <v>381</v>
      </c>
      <c r="I291" s="11" t="s">
        <v>34</v>
      </c>
      <c r="J291" s="24" t="s">
        <v>6</v>
      </c>
      <c r="K291" s="24" t="s">
        <v>9</v>
      </c>
      <c r="L291" s="24" t="s">
        <v>1</v>
      </c>
      <c r="M291" s="53" t="s">
        <v>745</v>
      </c>
      <c r="N291" s="28"/>
      <c r="O291" s="98"/>
      <c r="P291"/>
      <c r="Q291"/>
      <c r="R291" s="4"/>
      <c r="S291" s="25"/>
      <c r="T291" s="5"/>
      <c r="U291" s="5"/>
    </row>
    <row r="292" spans="1:21" ht="50.1" customHeight="1" x14ac:dyDescent="0.2">
      <c r="A292" s="166"/>
      <c r="B292" s="141"/>
      <c r="C292" s="226"/>
      <c r="D292" s="10" t="s">
        <v>308</v>
      </c>
      <c r="E292" s="22">
        <f t="shared" si="8"/>
        <v>282</v>
      </c>
      <c r="F292" s="23" t="s">
        <v>308</v>
      </c>
      <c r="G292" s="11" t="s">
        <v>775</v>
      </c>
      <c r="H292" s="11" t="s">
        <v>981</v>
      </c>
      <c r="I292" s="11" t="s">
        <v>34</v>
      </c>
      <c r="J292" s="24" t="s">
        <v>7</v>
      </c>
      <c r="K292" s="24" t="s">
        <v>9</v>
      </c>
      <c r="L292" s="24" t="s">
        <v>1</v>
      </c>
      <c r="M292" s="53" t="s">
        <v>745</v>
      </c>
      <c r="N292" s="28" t="s">
        <v>744</v>
      </c>
      <c r="O292" s="98"/>
      <c r="P292"/>
      <c r="Q292"/>
      <c r="R292" s="4"/>
      <c r="S292" s="25"/>
      <c r="T292" s="5"/>
      <c r="U292" s="5"/>
    </row>
    <row r="293" spans="1:21" ht="50.1" customHeight="1" x14ac:dyDescent="0.2">
      <c r="A293" s="166"/>
      <c r="B293" s="142"/>
      <c r="C293" s="226"/>
      <c r="D293" s="12" t="s">
        <v>382</v>
      </c>
      <c r="E293" s="22">
        <f t="shared" si="8"/>
        <v>283</v>
      </c>
      <c r="F293" s="23" t="s">
        <v>383</v>
      </c>
      <c r="G293" s="11" t="s">
        <v>748</v>
      </c>
      <c r="H293" s="11" t="s">
        <v>383</v>
      </c>
      <c r="I293" s="11" t="s">
        <v>34</v>
      </c>
      <c r="J293" s="24" t="s">
        <v>6</v>
      </c>
      <c r="K293" s="24" t="s">
        <v>9</v>
      </c>
      <c r="L293" s="24" t="s">
        <v>1</v>
      </c>
      <c r="M293" s="53" t="s">
        <v>745</v>
      </c>
      <c r="N293" s="28"/>
      <c r="O293" s="98"/>
      <c r="P293"/>
      <c r="Q293"/>
      <c r="R293" s="4"/>
      <c r="S293" s="25"/>
      <c r="T293" s="5"/>
      <c r="U293" s="5"/>
    </row>
    <row r="294" spans="1:21" ht="50.1" customHeight="1" x14ac:dyDescent="0.2">
      <c r="A294" s="166"/>
      <c r="B294" s="140" t="s">
        <v>1265</v>
      </c>
      <c r="C294" s="189" t="s">
        <v>1276</v>
      </c>
      <c r="D294" s="10" t="s">
        <v>384</v>
      </c>
      <c r="E294" s="22">
        <f t="shared" si="8"/>
        <v>284</v>
      </c>
      <c r="F294" s="23" t="s">
        <v>385</v>
      </c>
      <c r="G294" s="11" t="s">
        <v>802</v>
      </c>
      <c r="H294" s="11" t="s">
        <v>386</v>
      </c>
      <c r="I294" s="11" t="s">
        <v>34</v>
      </c>
      <c r="J294" s="24" t="s">
        <v>6</v>
      </c>
      <c r="K294" s="24" t="s">
        <v>9</v>
      </c>
      <c r="L294" s="24" t="s">
        <v>1</v>
      </c>
      <c r="M294" s="53" t="s">
        <v>8</v>
      </c>
      <c r="N294" s="28"/>
      <c r="O294" s="98"/>
      <c r="P294"/>
      <c r="Q294"/>
      <c r="R294" s="4"/>
      <c r="S294" s="25"/>
      <c r="T294" s="5"/>
      <c r="U294" s="5"/>
    </row>
    <row r="295" spans="1:21" ht="50.1" customHeight="1" x14ac:dyDescent="0.2">
      <c r="A295" s="166"/>
      <c r="B295" s="141"/>
      <c r="C295" s="190"/>
      <c r="D295" s="10" t="s">
        <v>387</v>
      </c>
      <c r="E295" s="22">
        <f t="shared" si="8"/>
        <v>285</v>
      </c>
      <c r="F295" s="23" t="s">
        <v>301</v>
      </c>
      <c r="G295" s="11" t="s">
        <v>89</v>
      </c>
      <c r="H295" s="11" t="s">
        <v>978</v>
      </c>
      <c r="I295" s="11" t="s">
        <v>302</v>
      </c>
      <c r="J295" s="24" t="s">
        <v>6</v>
      </c>
      <c r="K295" s="24" t="s">
        <v>6</v>
      </c>
      <c r="L295" s="24" t="s">
        <v>7</v>
      </c>
      <c r="M295" s="53" t="s">
        <v>745</v>
      </c>
      <c r="N295" s="28" t="s">
        <v>743</v>
      </c>
      <c r="O295" s="125"/>
      <c r="P295"/>
      <c r="Q295"/>
      <c r="R295" s="4"/>
      <c r="S295" s="25"/>
      <c r="T295" s="5"/>
      <c r="U295" s="5"/>
    </row>
    <row r="296" spans="1:21" ht="50.1" customHeight="1" x14ac:dyDescent="0.2">
      <c r="A296" s="166"/>
      <c r="B296" s="141"/>
      <c r="C296" s="190"/>
      <c r="D296" s="134" t="s">
        <v>388</v>
      </c>
      <c r="E296" s="22">
        <f t="shared" si="8"/>
        <v>286</v>
      </c>
      <c r="F296" s="23" t="s">
        <v>389</v>
      </c>
      <c r="G296" s="11" t="s">
        <v>29</v>
      </c>
      <c r="H296" s="11" t="s">
        <v>390</v>
      </c>
      <c r="I296" s="11" t="s">
        <v>34</v>
      </c>
      <c r="J296" s="24" t="s">
        <v>6</v>
      </c>
      <c r="K296" s="24" t="s">
        <v>9</v>
      </c>
      <c r="L296" s="24" t="s">
        <v>1</v>
      </c>
      <c r="M296" s="53" t="s">
        <v>745</v>
      </c>
      <c r="N296" s="28"/>
      <c r="O296" s="98"/>
      <c r="P296"/>
      <c r="Q296"/>
      <c r="R296" s="4"/>
      <c r="S296" s="25"/>
      <c r="T296" s="5"/>
      <c r="U296" s="5"/>
    </row>
    <row r="297" spans="1:21" ht="50.1" customHeight="1" x14ac:dyDescent="0.2">
      <c r="A297" s="166"/>
      <c r="B297" s="142"/>
      <c r="C297" s="196"/>
      <c r="D297" s="135"/>
      <c r="E297" s="22">
        <f t="shared" si="8"/>
        <v>287</v>
      </c>
      <c r="F297" s="23" t="s">
        <v>391</v>
      </c>
      <c r="G297" s="11" t="s">
        <v>29</v>
      </c>
      <c r="H297" s="11" t="s">
        <v>1012</v>
      </c>
      <c r="I297" s="11" t="s">
        <v>34</v>
      </c>
      <c r="J297" s="24" t="s">
        <v>7</v>
      </c>
      <c r="K297" s="24" t="s">
        <v>9</v>
      </c>
      <c r="L297" s="24" t="s">
        <v>1</v>
      </c>
      <c r="M297" s="53" t="s">
        <v>745</v>
      </c>
      <c r="N297" s="28" t="s">
        <v>744</v>
      </c>
      <c r="O297" s="98"/>
      <c r="P297"/>
      <c r="Q297"/>
      <c r="R297" s="4"/>
      <c r="S297" s="25"/>
      <c r="T297" s="5"/>
      <c r="U297" s="5"/>
    </row>
    <row r="298" spans="1:21" ht="50.1" customHeight="1" x14ac:dyDescent="0.2">
      <c r="A298" s="166"/>
      <c r="B298" s="140" t="s">
        <v>1266</v>
      </c>
      <c r="C298" s="186" t="s">
        <v>1275</v>
      </c>
      <c r="D298" s="12" t="s">
        <v>392</v>
      </c>
      <c r="E298" s="22">
        <f t="shared" si="8"/>
        <v>288</v>
      </c>
      <c r="F298" s="56" t="s">
        <v>307</v>
      </c>
      <c r="G298" s="15" t="s">
        <v>65</v>
      </c>
      <c r="H298" s="15" t="s">
        <v>1013</v>
      </c>
      <c r="I298" s="15" t="s">
        <v>34</v>
      </c>
      <c r="J298" s="24" t="s">
        <v>6</v>
      </c>
      <c r="K298" s="24" t="s">
        <v>9</v>
      </c>
      <c r="L298" s="24" t="s">
        <v>1</v>
      </c>
      <c r="M298" s="53" t="s">
        <v>745</v>
      </c>
      <c r="N298" s="28"/>
      <c r="O298" s="98"/>
      <c r="P298"/>
      <c r="Q298"/>
      <c r="R298" s="4"/>
      <c r="S298" s="25"/>
      <c r="T298" s="5"/>
      <c r="U298" s="5"/>
    </row>
    <row r="299" spans="1:21" ht="50.1" customHeight="1" x14ac:dyDescent="0.2">
      <c r="A299" s="166"/>
      <c r="B299" s="141"/>
      <c r="C299" s="187"/>
      <c r="D299" s="10" t="s">
        <v>706</v>
      </c>
      <c r="E299" s="22">
        <f t="shared" si="8"/>
        <v>289</v>
      </c>
      <c r="F299" s="54" t="s">
        <v>706</v>
      </c>
      <c r="G299" s="15" t="s">
        <v>168</v>
      </c>
      <c r="H299" s="55" t="s">
        <v>979</v>
      </c>
      <c r="I299" s="15" t="s">
        <v>101</v>
      </c>
      <c r="J299" s="35" t="s">
        <v>6</v>
      </c>
      <c r="K299" s="24" t="s">
        <v>7</v>
      </c>
      <c r="L299" s="35" t="s">
        <v>7</v>
      </c>
      <c r="M299" s="53" t="s">
        <v>745</v>
      </c>
      <c r="N299" s="28" t="s">
        <v>743</v>
      </c>
      <c r="O299" s="98"/>
      <c r="P299"/>
      <c r="Q299"/>
      <c r="R299" s="4"/>
      <c r="S299" s="25"/>
      <c r="T299" s="5"/>
      <c r="U299" s="5"/>
    </row>
    <row r="300" spans="1:21" ht="50.1" customHeight="1" x14ac:dyDescent="0.2">
      <c r="A300" s="166"/>
      <c r="B300" s="141"/>
      <c r="C300" s="187"/>
      <c r="D300" s="10" t="s">
        <v>305</v>
      </c>
      <c r="E300" s="22">
        <f t="shared" si="8"/>
        <v>290</v>
      </c>
      <c r="F300" s="33" t="s">
        <v>305</v>
      </c>
      <c r="G300" s="11" t="s">
        <v>393</v>
      </c>
      <c r="H300" s="34" t="s">
        <v>980</v>
      </c>
      <c r="I300" s="11" t="s">
        <v>306</v>
      </c>
      <c r="J300" s="35" t="s">
        <v>7</v>
      </c>
      <c r="K300" s="24" t="s">
        <v>7</v>
      </c>
      <c r="L300" s="35" t="s">
        <v>6</v>
      </c>
      <c r="M300" s="53" t="s">
        <v>745</v>
      </c>
      <c r="N300" s="28" t="s">
        <v>744</v>
      </c>
      <c r="O300" s="98"/>
      <c r="P300"/>
      <c r="Q300"/>
      <c r="R300" s="4"/>
      <c r="S300" s="25"/>
      <c r="T300" s="5"/>
      <c r="U300" s="5"/>
    </row>
    <row r="301" spans="1:21" ht="50.1" customHeight="1" x14ac:dyDescent="0.2">
      <c r="A301" s="166"/>
      <c r="B301" s="141"/>
      <c r="C301" s="187"/>
      <c r="D301" s="10" t="s">
        <v>301</v>
      </c>
      <c r="E301" s="22">
        <f t="shared" si="8"/>
        <v>291</v>
      </c>
      <c r="F301" s="33" t="s">
        <v>301</v>
      </c>
      <c r="G301" s="11" t="s">
        <v>89</v>
      </c>
      <c r="H301" s="34" t="s">
        <v>978</v>
      </c>
      <c r="I301" s="11" t="s">
        <v>302</v>
      </c>
      <c r="J301" s="24" t="s">
        <v>6</v>
      </c>
      <c r="K301" s="24" t="s">
        <v>6</v>
      </c>
      <c r="L301" s="35" t="s">
        <v>7</v>
      </c>
      <c r="M301" s="53" t="s">
        <v>745</v>
      </c>
      <c r="N301" s="28" t="s">
        <v>743</v>
      </c>
      <c r="O301" s="98"/>
      <c r="P301"/>
      <c r="Q301"/>
      <c r="R301" s="4"/>
      <c r="S301" s="25"/>
      <c r="T301" s="5"/>
      <c r="U301" s="5"/>
    </row>
    <row r="302" spans="1:21" ht="50.1" customHeight="1" x14ac:dyDescent="0.2">
      <c r="A302" s="166"/>
      <c r="B302" s="142"/>
      <c r="C302" s="188"/>
      <c r="D302" s="10" t="s">
        <v>303</v>
      </c>
      <c r="E302" s="22">
        <f t="shared" si="8"/>
        <v>292</v>
      </c>
      <c r="F302" s="33" t="s">
        <v>303</v>
      </c>
      <c r="G302" s="11" t="s">
        <v>20</v>
      </c>
      <c r="H302" s="34" t="s">
        <v>1506</v>
      </c>
      <c r="I302" s="11" t="s">
        <v>868</v>
      </c>
      <c r="J302" s="24" t="s">
        <v>6</v>
      </c>
      <c r="K302" s="24" t="s">
        <v>7</v>
      </c>
      <c r="L302" s="35" t="s">
        <v>7</v>
      </c>
      <c r="M302" s="53" t="s">
        <v>745</v>
      </c>
      <c r="N302" s="28" t="s">
        <v>743</v>
      </c>
      <c r="O302" s="125" t="s">
        <v>1</v>
      </c>
      <c r="P302"/>
      <c r="Q302"/>
      <c r="R302" s="4"/>
      <c r="S302" s="25"/>
      <c r="T302" s="5"/>
      <c r="U302" s="5"/>
    </row>
    <row r="303" spans="1:21" ht="50.1" customHeight="1" x14ac:dyDescent="0.2">
      <c r="A303" s="166"/>
      <c r="B303" s="140" t="s">
        <v>1267</v>
      </c>
      <c r="C303" s="182" t="s">
        <v>1274</v>
      </c>
      <c r="D303" s="10" t="s">
        <v>301</v>
      </c>
      <c r="E303" s="22">
        <f t="shared" si="8"/>
        <v>293</v>
      </c>
      <c r="F303" s="33" t="s">
        <v>301</v>
      </c>
      <c r="G303" s="11" t="s">
        <v>89</v>
      </c>
      <c r="H303" s="34" t="s">
        <v>978</v>
      </c>
      <c r="I303" s="11" t="s">
        <v>302</v>
      </c>
      <c r="J303" s="24" t="s">
        <v>7</v>
      </c>
      <c r="K303" s="24" t="s">
        <v>6</v>
      </c>
      <c r="L303" s="35" t="s">
        <v>7</v>
      </c>
      <c r="M303" s="53" t="s">
        <v>745</v>
      </c>
      <c r="N303" s="28" t="s">
        <v>743</v>
      </c>
      <c r="O303" s="125" t="s">
        <v>1</v>
      </c>
      <c r="P303"/>
      <c r="Q303"/>
      <c r="R303" s="4"/>
      <c r="S303" s="25"/>
      <c r="T303" s="5"/>
      <c r="U303" s="5"/>
    </row>
    <row r="304" spans="1:21" ht="50.1" customHeight="1" x14ac:dyDescent="0.2">
      <c r="A304" s="166"/>
      <c r="B304" s="142"/>
      <c r="C304" s="182"/>
      <c r="D304" s="12" t="s">
        <v>303</v>
      </c>
      <c r="E304" s="22">
        <f t="shared" si="8"/>
        <v>294</v>
      </c>
      <c r="F304" s="33" t="s">
        <v>303</v>
      </c>
      <c r="G304" s="11" t="s">
        <v>20</v>
      </c>
      <c r="H304" s="34" t="s">
        <v>977</v>
      </c>
      <c r="I304" s="11" t="s">
        <v>868</v>
      </c>
      <c r="J304" s="24" t="s">
        <v>6</v>
      </c>
      <c r="K304" s="24" t="s">
        <v>7</v>
      </c>
      <c r="L304" s="35" t="s">
        <v>7</v>
      </c>
      <c r="M304" s="53" t="s">
        <v>745</v>
      </c>
      <c r="N304" s="28" t="s">
        <v>743</v>
      </c>
      <c r="O304" s="116" t="s">
        <v>1494</v>
      </c>
      <c r="P304"/>
      <c r="Q304"/>
      <c r="R304" s="4"/>
      <c r="S304" s="25"/>
      <c r="T304" s="5"/>
      <c r="U304" s="5"/>
    </row>
    <row r="305" spans="1:21" ht="50.1" customHeight="1" x14ac:dyDescent="0.2">
      <c r="A305" s="166"/>
      <c r="B305" s="90" t="s">
        <v>1268</v>
      </c>
      <c r="C305" s="47" t="s">
        <v>1273</v>
      </c>
      <c r="D305" s="10" t="s">
        <v>384</v>
      </c>
      <c r="E305" s="22">
        <f t="shared" si="8"/>
        <v>295</v>
      </c>
      <c r="F305" s="23" t="s">
        <v>385</v>
      </c>
      <c r="G305" s="11" t="s">
        <v>802</v>
      </c>
      <c r="H305" s="11" t="s">
        <v>386</v>
      </c>
      <c r="I305" s="11" t="s">
        <v>34</v>
      </c>
      <c r="J305" s="24" t="s">
        <v>7</v>
      </c>
      <c r="K305" s="24" t="s">
        <v>9</v>
      </c>
      <c r="L305" s="24" t="s">
        <v>6</v>
      </c>
      <c r="M305" s="53" t="s">
        <v>199</v>
      </c>
      <c r="N305" s="28" t="s">
        <v>744</v>
      </c>
      <c r="O305" s="98"/>
      <c r="P305"/>
      <c r="Q305"/>
      <c r="R305" s="4"/>
      <c r="S305" s="25"/>
      <c r="T305" s="5"/>
      <c r="U305" s="5"/>
    </row>
    <row r="306" spans="1:21" ht="50.1" customHeight="1" x14ac:dyDescent="0.2">
      <c r="A306" s="166"/>
      <c r="B306" s="140" t="s">
        <v>1269</v>
      </c>
      <c r="C306" s="186" t="s">
        <v>1272</v>
      </c>
      <c r="D306" s="134" t="s">
        <v>727</v>
      </c>
      <c r="E306" s="22">
        <f t="shared" si="8"/>
        <v>296</v>
      </c>
      <c r="F306" s="33" t="s">
        <v>866</v>
      </c>
      <c r="G306" s="11" t="s">
        <v>754</v>
      </c>
      <c r="H306" s="11" t="s">
        <v>1014</v>
      </c>
      <c r="I306" s="34" t="s">
        <v>34</v>
      </c>
      <c r="J306" s="24" t="s">
        <v>7</v>
      </c>
      <c r="K306" s="35" t="s">
        <v>9</v>
      </c>
      <c r="L306" s="24" t="s">
        <v>1</v>
      </c>
      <c r="M306" s="53" t="s">
        <v>199</v>
      </c>
      <c r="N306" s="28" t="s">
        <v>744</v>
      </c>
      <c r="O306" s="98"/>
      <c r="P306"/>
      <c r="Q306"/>
      <c r="R306" s="4"/>
      <c r="S306" s="25"/>
      <c r="T306" s="5"/>
      <c r="U306" s="5"/>
    </row>
    <row r="307" spans="1:21" ht="50.1" customHeight="1" x14ac:dyDescent="0.2">
      <c r="A307" s="166"/>
      <c r="B307" s="142"/>
      <c r="C307" s="188"/>
      <c r="D307" s="136"/>
      <c r="E307" s="22">
        <f t="shared" si="8"/>
        <v>297</v>
      </c>
      <c r="F307" s="33" t="s">
        <v>726</v>
      </c>
      <c r="G307" s="11" t="s">
        <v>754</v>
      </c>
      <c r="H307" s="11" t="s">
        <v>726</v>
      </c>
      <c r="I307" s="34" t="s">
        <v>34</v>
      </c>
      <c r="J307" s="24" t="s">
        <v>1</v>
      </c>
      <c r="K307" s="35" t="s">
        <v>9</v>
      </c>
      <c r="L307" s="24" t="s">
        <v>1</v>
      </c>
      <c r="M307" s="53" t="s">
        <v>199</v>
      </c>
      <c r="N307" s="28"/>
      <c r="O307" s="98"/>
      <c r="P307"/>
      <c r="Q307"/>
      <c r="R307" s="4"/>
      <c r="S307" s="25"/>
      <c r="T307" s="5"/>
      <c r="U307" s="5"/>
    </row>
    <row r="308" spans="1:21" ht="50.1" customHeight="1" x14ac:dyDescent="0.2">
      <c r="A308" s="166"/>
      <c r="B308" s="140" t="s">
        <v>1270</v>
      </c>
      <c r="C308" s="181" t="s">
        <v>1271</v>
      </c>
      <c r="D308" s="134" t="s">
        <v>394</v>
      </c>
      <c r="E308" s="22">
        <f t="shared" si="8"/>
        <v>298</v>
      </c>
      <c r="F308" s="33" t="s">
        <v>292</v>
      </c>
      <c r="G308" s="11" t="s">
        <v>397</v>
      </c>
      <c r="H308" s="11" t="s">
        <v>976</v>
      </c>
      <c r="I308" s="34" t="s">
        <v>293</v>
      </c>
      <c r="J308" s="24" t="s">
        <v>7</v>
      </c>
      <c r="K308" s="35" t="s">
        <v>7</v>
      </c>
      <c r="L308" s="24" t="s">
        <v>7</v>
      </c>
      <c r="M308" s="53" t="s">
        <v>745</v>
      </c>
      <c r="N308" s="28" t="s">
        <v>743</v>
      </c>
      <c r="O308" s="125" t="s">
        <v>1</v>
      </c>
      <c r="P308"/>
      <c r="Q308"/>
      <c r="R308" s="4"/>
      <c r="S308" s="25"/>
      <c r="T308" s="5"/>
      <c r="U308" s="5"/>
    </row>
    <row r="309" spans="1:21" ht="50.1" customHeight="1" x14ac:dyDescent="0.2">
      <c r="A309" s="166"/>
      <c r="B309" s="141"/>
      <c r="C309" s="182"/>
      <c r="D309" s="135"/>
      <c r="E309" s="22">
        <f t="shared" si="8"/>
        <v>299</v>
      </c>
      <c r="F309" s="33" t="s">
        <v>294</v>
      </c>
      <c r="G309" s="11" t="s">
        <v>20</v>
      </c>
      <c r="H309" s="34" t="s">
        <v>295</v>
      </c>
      <c r="I309" s="11" t="s">
        <v>34</v>
      </c>
      <c r="J309" s="24" t="s">
        <v>6</v>
      </c>
      <c r="K309" s="24" t="s">
        <v>9</v>
      </c>
      <c r="L309" s="35" t="s">
        <v>1</v>
      </c>
      <c r="M309" s="53" t="s">
        <v>745</v>
      </c>
      <c r="N309" s="28"/>
      <c r="O309" s="98"/>
      <c r="P309"/>
      <c r="Q309"/>
      <c r="R309" s="4"/>
      <c r="S309" s="25"/>
      <c r="T309" s="5"/>
      <c r="U309" s="5"/>
    </row>
    <row r="310" spans="1:21" ht="50.1" customHeight="1" x14ac:dyDescent="0.2">
      <c r="A310" s="166"/>
      <c r="B310" s="141"/>
      <c r="C310" s="182"/>
      <c r="D310" s="135"/>
      <c r="E310" s="22">
        <f t="shared" si="8"/>
        <v>300</v>
      </c>
      <c r="F310" s="33" t="s">
        <v>395</v>
      </c>
      <c r="G310" s="11" t="s">
        <v>29</v>
      </c>
      <c r="H310" s="11" t="s">
        <v>396</v>
      </c>
      <c r="I310" s="34" t="s">
        <v>34</v>
      </c>
      <c r="J310" s="24" t="s">
        <v>6</v>
      </c>
      <c r="K310" s="35" t="s">
        <v>9</v>
      </c>
      <c r="L310" s="24" t="s">
        <v>1</v>
      </c>
      <c r="M310" s="53" t="s">
        <v>745</v>
      </c>
      <c r="N310" s="28"/>
      <c r="O310" s="98"/>
      <c r="P310"/>
      <c r="Q310"/>
      <c r="R310" s="4"/>
      <c r="S310" s="25"/>
      <c r="T310" s="5"/>
      <c r="U310" s="5"/>
    </row>
    <row r="311" spans="1:21" ht="50.1" customHeight="1" x14ac:dyDescent="0.2">
      <c r="A311" s="166"/>
      <c r="B311" s="141"/>
      <c r="C311" s="182"/>
      <c r="D311" s="134" t="s">
        <v>398</v>
      </c>
      <c r="E311" s="22">
        <f t="shared" si="8"/>
        <v>301</v>
      </c>
      <c r="F311" s="33" t="s">
        <v>399</v>
      </c>
      <c r="G311" s="11" t="s">
        <v>754</v>
      </c>
      <c r="H311" s="11" t="s">
        <v>400</v>
      </c>
      <c r="I311" s="34" t="s">
        <v>34</v>
      </c>
      <c r="J311" s="24" t="s">
        <v>6</v>
      </c>
      <c r="K311" s="35" t="s">
        <v>9</v>
      </c>
      <c r="L311" s="24" t="s">
        <v>1</v>
      </c>
      <c r="M311" s="53" t="s">
        <v>745</v>
      </c>
      <c r="N311" s="28"/>
      <c r="O311" s="98"/>
      <c r="P311"/>
      <c r="Q311"/>
      <c r="R311" s="4"/>
      <c r="S311" s="25"/>
      <c r="T311" s="5"/>
      <c r="U311" s="5"/>
    </row>
    <row r="312" spans="1:21" ht="50.1" customHeight="1" x14ac:dyDescent="0.2">
      <c r="A312" s="166"/>
      <c r="B312" s="142"/>
      <c r="C312" s="183"/>
      <c r="D312" s="136"/>
      <c r="E312" s="22">
        <f t="shared" si="8"/>
        <v>302</v>
      </c>
      <c r="F312" s="33" t="s">
        <v>401</v>
      </c>
      <c r="G312" s="11" t="s">
        <v>29</v>
      </c>
      <c r="H312" s="11" t="s">
        <v>402</v>
      </c>
      <c r="I312" s="34" t="s">
        <v>34</v>
      </c>
      <c r="J312" s="24" t="s">
        <v>6</v>
      </c>
      <c r="K312" s="35" t="s">
        <v>9</v>
      </c>
      <c r="L312" s="24" t="s">
        <v>1</v>
      </c>
      <c r="M312" s="53" t="s">
        <v>745</v>
      </c>
      <c r="N312" s="28"/>
      <c r="O312" s="98"/>
      <c r="P312"/>
      <c r="Q312"/>
      <c r="R312" s="4"/>
      <c r="S312" s="25"/>
      <c r="T312" s="29"/>
      <c r="U312" s="29"/>
    </row>
    <row r="313" spans="1:21" ht="50.1" customHeight="1" x14ac:dyDescent="0.2">
      <c r="A313" s="3" t="s">
        <v>12</v>
      </c>
      <c r="B313" s="88" t="s">
        <v>1145</v>
      </c>
      <c r="C313" s="2" t="s">
        <v>1146</v>
      </c>
      <c r="D313" s="1" t="s">
        <v>1147</v>
      </c>
      <c r="E313" s="3" t="s">
        <v>0</v>
      </c>
      <c r="F313" s="1" t="s">
        <v>17</v>
      </c>
      <c r="G313" s="1" t="s">
        <v>18</v>
      </c>
      <c r="H313" s="1" t="s">
        <v>1148</v>
      </c>
      <c r="I313" s="1" t="s">
        <v>1513</v>
      </c>
      <c r="J313" s="3" t="s">
        <v>2</v>
      </c>
      <c r="K313" s="3" t="s">
        <v>4</v>
      </c>
      <c r="L313" s="3" t="s">
        <v>5</v>
      </c>
      <c r="M313" s="94" t="s">
        <v>3</v>
      </c>
      <c r="N313" s="92" t="s">
        <v>1406</v>
      </c>
      <c r="O313" s="92" t="s">
        <v>1407</v>
      </c>
      <c r="P313"/>
      <c r="Q313"/>
      <c r="R313" s="4"/>
      <c r="S313" s="4"/>
      <c r="T313" s="5"/>
      <c r="U313" s="5"/>
    </row>
    <row r="314" spans="1:21" ht="50.1" customHeight="1" x14ac:dyDescent="0.2">
      <c r="A314" s="221" t="s">
        <v>1289</v>
      </c>
      <c r="B314" s="140" t="s">
        <v>1279</v>
      </c>
      <c r="C314" s="194" t="s">
        <v>1286</v>
      </c>
      <c r="D314" s="134" t="s">
        <v>420</v>
      </c>
      <c r="E314" s="22">
        <f>ROW()-11</f>
        <v>303</v>
      </c>
      <c r="F314" s="23" t="s">
        <v>792</v>
      </c>
      <c r="G314" s="11" t="s">
        <v>1031</v>
      </c>
      <c r="H314" s="11" t="s">
        <v>403</v>
      </c>
      <c r="I314" s="11" t="s">
        <v>34</v>
      </c>
      <c r="J314" s="24" t="s">
        <v>6</v>
      </c>
      <c r="K314" s="24" t="s">
        <v>9</v>
      </c>
      <c r="L314" s="24" t="s">
        <v>1</v>
      </c>
      <c r="M314" s="53" t="s">
        <v>745</v>
      </c>
      <c r="N314" s="28"/>
      <c r="O314" s="98"/>
      <c r="P314"/>
      <c r="Q314"/>
      <c r="R314" s="4"/>
      <c r="S314" s="25"/>
      <c r="T314" s="5"/>
      <c r="U314" s="5"/>
    </row>
    <row r="315" spans="1:21" ht="50.1" customHeight="1" x14ac:dyDescent="0.2">
      <c r="A315" s="222"/>
      <c r="B315" s="141"/>
      <c r="C315" s="198"/>
      <c r="D315" s="135"/>
      <c r="E315" s="22">
        <f t="shared" ref="E315:E316" si="9">ROW()-11</f>
        <v>304</v>
      </c>
      <c r="F315" s="23" t="s">
        <v>885</v>
      </c>
      <c r="G315" s="11" t="s">
        <v>34</v>
      </c>
      <c r="H315" s="11" t="s">
        <v>886</v>
      </c>
      <c r="I315" s="11" t="s">
        <v>868</v>
      </c>
      <c r="J315" s="24" t="s">
        <v>6</v>
      </c>
      <c r="K315" s="24" t="s">
        <v>6</v>
      </c>
      <c r="L315" s="24" t="s">
        <v>7</v>
      </c>
      <c r="M315" s="53" t="s">
        <v>745</v>
      </c>
      <c r="N315" s="28" t="s">
        <v>743</v>
      </c>
      <c r="O315" s="116" t="s">
        <v>1495</v>
      </c>
      <c r="P315"/>
      <c r="Q315"/>
      <c r="R315" s="4"/>
      <c r="S315" s="25"/>
      <c r="T315" s="5"/>
      <c r="U315" s="5"/>
    </row>
    <row r="316" spans="1:21" ht="50.1" customHeight="1" x14ac:dyDescent="0.2">
      <c r="A316" s="222"/>
      <c r="B316" s="141"/>
      <c r="C316" s="198"/>
      <c r="D316" s="135"/>
      <c r="E316" s="22">
        <f t="shared" si="9"/>
        <v>305</v>
      </c>
      <c r="F316" s="23" t="s">
        <v>1015</v>
      </c>
      <c r="G316" s="11" t="s">
        <v>34</v>
      </c>
      <c r="H316" s="11" t="s">
        <v>1017</v>
      </c>
      <c r="I316" s="11" t="s">
        <v>868</v>
      </c>
      <c r="J316" s="24" t="s">
        <v>6</v>
      </c>
      <c r="K316" s="24" t="s">
        <v>6</v>
      </c>
      <c r="L316" s="24" t="s">
        <v>7</v>
      </c>
      <c r="M316" s="53" t="s">
        <v>745</v>
      </c>
      <c r="N316" s="28" t="s">
        <v>743</v>
      </c>
      <c r="O316" s="116" t="s">
        <v>1495</v>
      </c>
      <c r="P316"/>
      <c r="Q316"/>
      <c r="R316" s="4"/>
      <c r="S316" s="25"/>
      <c r="T316" s="5"/>
      <c r="U316" s="5"/>
    </row>
    <row r="317" spans="1:21" ht="50.1" customHeight="1" x14ac:dyDescent="0.2">
      <c r="A317" s="222"/>
      <c r="B317" s="141"/>
      <c r="C317" s="198"/>
      <c r="D317" s="135"/>
      <c r="E317" s="22">
        <f>ROW()-11</f>
        <v>306</v>
      </c>
      <c r="F317" s="23" t="s">
        <v>1016</v>
      </c>
      <c r="G317" s="11" t="s">
        <v>34</v>
      </c>
      <c r="H317" s="11" t="s">
        <v>1018</v>
      </c>
      <c r="I317" s="11" t="s">
        <v>868</v>
      </c>
      <c r="J317" s="24" t="s">
        <v>6</v>
      </c>
      <c r="K317" s="24" t="s">
        <v>6</v>
      </c>
      <c r="L317" s="24" t="s">
        <v>7</v>
      </c>
      <c r="M317" s="53" t="s">
        <v>745</v>
      </c>
      <c r="N317" s="28" t="s">
        <v>743</v>
      </c>
      <c r="O317" s="116" t="s">
        <v>1495</v>
      </c>
      <c r="P317"/>
      <c r="Q317"/>
      <c r="R317" s="4"/>
      <c r="S317" s="25"/>
      <c r="T317" s="5"/>
      <c r="U317" s="5"/>
    </row>
    <row r="318" spans="1:21" ht="50.1" customHeight="1" x14ac:dyDescent="0.2">
      <c r="A318" s="222"/>
      <c r="B318" s="141"/>
      <c r="C318" s="198"/>
      <c r="D318" s="136"/>
      <c r="E318" s="22">
        <f>ROW()-11</f>
        <v>307</v>
      </c>
      <c r="F318" s="23" t="s">
        <v>843</v>
      </c>
      <c r="G318" s="11" t="s">
        <v>69</v>
      </c>
      <c r="H318" s="11" t="s">
        <v>1019</v>
      </c>
      <c r="I318" s="11" t="s">
        <v>103</v>
      </c>
      <c r="J318" s="24" t="s">
        <v>6</v>
      </c>
      <c r="K318" s="24" t="s">
        <v>6</v>
      </c>
      <c r="L318" s="24" t="s">
        <v>7</v>
      </c>
      <c r="M318" s="53" t="s">
        <v>745</v>
      </c>
      <c r="N318" s="28" t="s">
        <v>744</v>
      </c>
      <c r="O318" s="98"/>
      <c r="P318"/>
      <c r="Q318"/>
      <c r="R318" s="4"/>
      <c r="S318" s="25"/>
      <c r="T318" s="5"/>
      <c r="U318" s="5"/>
    </row>
    <row r="319" spans="1:21" ht="50.1" customHeight="1" x14ac:dyDescent="0.2">
      <c r="A319" s="222"/>
      <c r="B319" s="141"/>
      <c r="C319" s="198"/>
      <c r="D319" s="134" t="s">
        <v>848</v>
      </c>
      <c r="E319" s="22">
        <f t="shared" ref="E319:E362" si="10">ROW()-11</f>
        <v>308</v>
      </c>
      <c r="F319" s="23" t="s">
        <v>404</v>
      </c>
      <c r="G319" s="11" t="s">
        <v>55</v>
      </c>
      <c r="H319" s="11" t="s">
        <v>405</v>
      </c>
      <c r="I319" s="11" t="s">
        <v>34</v>
      </c>
      <c r="J319" s="24" t="s">
        <v>6</v>
      </c>
      <c r="K319" s="24" t="s">
        <v>9</v>
      </c>
      <c r="L319" s="24" t="s">
        <v>1</v>
      </c>
      <c r="M319" s="53" t="s">
        <v>745</v>
      </c>
      <c r="N319" s="28"/>
      <c r="O319" s="98"/>
      <c r="P319"/>
      <c r="Q319"/>
      <c r="R319" s="4"/>
      <c r="S319" s="25"/>
      <c r="T319" s="5"/>
      <c r="U319" s="5"/>
    </row>
    <row r="320" spans="1:21" ht="50.1" customHeight="1" x14ac:dyDescent="0.2">
      <c r="A320" s="222"/>
      <c r="B320" s="141"/>
      <c r="C320" s="198"/>
      <c r="D320" s="135"/>
      <c r="E320" s="22">
        <f t="shared" si="10"/>
        <v>309</v>
      </c>
      <c r="F320" s="23" t="s">
        <v>407</v>
      </c>
      <c r="G320" s="11" t="s">
        <v>55</v>
      </c>
      <c r="H320" s="11" t="s">
        <v>408</v>
      </c>
      <c r="I320" s="11" t="s">
        <v>34</v>
      </c>
      <c r="J320" s="24" t="s">
        <v>6</v>
      </c>
      <c r="K320" s="24" t="s">
        <v>9</v>
      </c>
      <c r="L320" s="24" t="s">
        <v>1</v>
      </c>
      <c r="M320" s="53" t="s">
        <v>745</v>
      </c>
      <c r="N320" s="28"/>
      <c r="O320" s="98"/>
      <c r="P320"/>
      <c r="Q320"/>
      <c r="R320" s="4"/>
      <c r="S320" s="25"/>
      <c r="T320" s="5"/>
      <c r="U320" s="5"/>
    </row>
    <row r="321" spans="1:21" ht="50.1" customHeight="1" x14ac:dyDescent="0.2">
      <c r="A321" s="222"/>
      <c r="B321" s="141"/>
      <c r="C321" s="198"/>
      <c r="D321" s="135"/>
      <c r="E321" s="22">
        <f t="shared" si="10"/>
        <v>310</v>
      </c>
      <c r="F321" s="23" t="s">
        <v>38</v>
      </c>
      <c r="G321" s="11" t="s">
        <v>34</v>
      </c>
      <c r="H321" s="11" t="s">
        <v>1517</v>
      </c>
      <c r="I321" s="11" t="s">
        <v>868</v>
      </c>
      <c r="J321" s="24" t="s">
        <v>6</v>
      </c>
      <c r="K321" s="24" t="s">
        <v>6</v>
      </c>
      <c r="L321" s="24" t="s">
        <v>7</v>
      </c>
      <c r="M321" s="53" t="s">
        <v>745</v>
      </c>
      <c r="N321" s="28" t="s">
        <v>743</v>
      </c>
      <c r="O321" s="126" t="s">
        <v>1415</v>
      </c>
      <c r="P321"/>
      <c r="Q321"/>
      <c r="R321" s="4"/>
      <c r="S321" s="25"/>
      <c r="T321" s="5"/>
      <c r="U321" s="5"/>
    </row>
    <row r="322" spans="1:21" ht="50.1" customHeight="1" x14ac:dyDescent="0.2">
      <c r="A322" s="222"/>
      <c r="B322" s="141"/>
      <c r="C322" s="198"/>
      <c r="D322" s="135"/>
      <c r="E322" s="22">
        <f t="shared" si="10"/>
        <v>311</v>
      </c>
      <c r="F322" s="23" t="s">
        <v>39</v>
      </c>
      <c r="G322" s="11" t="s">
        <v>34</v>
      </c>
      <c r="H322" s="11" t="s">
        <v>1518</v>
      </c>
      <c r="I322" s="11" t="s">
        <v>868</v>
      </c>
      <c r="J322" s="24" t="s">
        <v>6</v>
      </c>
      <c r="K322" s="24" t="s">
        <v>6</v>
      </c>
      <c r="L322" s="24" t="s">
        <v>7</v>
      </c>
      <c r="M322" s="53" t="s">
        <v>745</v>
      </c>
      <c r="N322" s="28" t="s">
        <v>743</v>
      </c>
      <c r="O322" s="116" t="s">
        <v>1415</v>
      </c>
      <c r="P322"/>
      <c r="Q322"/>
      <c r="R322" s="4"/>
      <c r="S322" s="25"/>
      <c r="T322" s="5"/>
      <c r="U322" s="5"/>
    </row>
    <row r="323" spans="1:21" ht="50.1" customHeight="1" x14ac:dyDescent="0.2">
      <c r="A323" s="222"/>
      <c r="B323" s="141"/>
      <c r="C323" s="198"/>
      <c r="D323" s="135"/>
      <c r="E323" s="22">
        <f t="shared" si="10"/>
        <v>312</v>
      </c>
      <c r="F323" s="23" t="s">
        <v>40</v>
      </c>
      <c r="G323" s="11" t="s">
        <v>34</v>
      </c>
      <c r="H323" s="11" t="s">
        <v>871</v>
      </c>
      <c r="I323" s="11" t="s">
        <v>868</v>
      </c>
      <c r="J323" s="24" t="s">
        <v>6</v>
      </c>
      <c r="K323" s="24" t="s">
        <v>6</v>
      </c>
      <c r="L323" s="24" t="s">
        <v>7</v>
      </c>
      <c r="M323" s="53" t="s">
        <v>745</v>
      </c>
      <c r="N323" s="28" t="s">
        <v>743</v>
      </c>
      <c r="O323" s="127" t="s">
        <v>1415</v>
      </c>
      <c r="P323"/>
      <c r="Q323"/>
      <c r="R323" s="4"/>
      <c r="S323" s="25"/>
      <c r="T323" s="5"/>
      <c r="U323" s="5"/>
    </row>
    <row r="324" spans="1:21" ht="50.1" customHeight="1" x14ac:dyDescent="0.2">
      <c r="A324" s="222"/>
      <c r="B324" s="141"/>
      <c r="C324" s="198"/>
      <c r="D324" s="136"/>
      <c r="E324" s="22">
        <f t="shared" si="10"/>
        <v>313</v>
      </c>
      <c r="F324" s="23" t="s">
        <v>835</v>
      </c>
      <c r="G324" s="11" t="s">
        <v>65</v>
      </c>
      <c r="H324" s="11" t="s">
        <v>835</v>
      </c>
      <c r="I324" s="11" t="s">
        <v>34</v>
      </c>
      <c r="J324" s="24" t="s">
        <v>6</v>
      </c>
      <c r="K324" s="24" t="s">
        <v>9</v>
      </c>
      <c r="L324" s="24" t="s">
        <v>1</v>
      </c>
      <c r="M324" s="53" t="s">
        <v>745</v>
      </c>
      <c r="N324" s="28"/>
      <c r="O324" s="98"/>
      <c r="P324"/>
      <c r="Q324"/>
      <c r="R324" s="4"/>
      <c r="S324" s="25"/>
      <c r="T324" s="5"/>
      <c r="U324" s="5"/>
    </row>
    <row r="325" spans="1:21" ht="50.1" customHeight="1" x14ac:dyDescent="0.2">
      <c r="A325" s="222"/>
      <c r="B325" s="141"/>
      <c r="C325" s="198"/>
      <c r="D325" s="134" t="s">
        <v>847</v>
      </c>
      <c r="E325" s="22">
        <f t="shared" si="10"/>
        <v>314</v>
      </c>
      <c r="F325" s="23" t="s">
        <v>1021</v>
      </c>
      <c r="G325" s="11" t="s">
        <v>34</v>
      </c>
      <c r="H325" s="11" t="s">
        <v>1020</v>
      </c>
      <c r="I325" s="11" t="s">
        <v>868</v>
      </c>
      <c r="J325" s="24" t="s">
        <v>6</v>
      </c>
      <c r="K325" s="24" t="s">
        <v>6</v>
      </c>
      <c r="L325" s="24" t="s">
        <v>7</v>
      </c>
      <c r="M325" s="53" t="s">
        <v>745</v>
      </c>
      <c r="N325" s="28" t="s">
        <v>743</v>
      </c>
      <c r="O325" s="98"/>
      <c r="P325"/>
      <c r="Q325"/>
      <c r="R325" s="4"/>
      <c r="S325" s="25"/>
      <c r="T325" s="5"/>
      <c r="U325" s="5"/>
    </row>
    <row r="326" spans="1:21" ht="50.1" customHeight="1" x14ac:dyDescent="0.2">
      <c r="A326" s="222"/>
      <c r="B326" s="141"/>
      <c r="C326" s="198"/>
      <c r="D326" s="135"/>
      <c r="E326" s="22">
        <f t="shared" si="10"/>
        <v>315</v>
      </c>
      <c r="F326" s="23" t="s">
        <v>1025</v>
      </c>
      <c r="G326" s="11" t="s">
        <v>34</v>
      </c>
      <c r="H326" s="11" t="s">
        <v>1022</v>
      </c>
      <c r="I326" s="11" t="s">
        <v>868</v>
      </c>
      <c r="J326" s="24" t="s">
        <v>6</v>
      </c>
      <c r="K326" s="24" t="s">
        <v>6</v>
      </c>
      <c r="L326" s="24" t="s">
        <v>7</v>
      </c>
      <c r="M326" s="53" t="s">
        <v>745</v>
      </c>
      <c r="N326" s="28" t="s">
        <v>743</v>
      </c>
      <c r="O326" s="98"/>
      <c r="P326"/>
      <c r="Q326"/>
      <c r="R326" s="4"/>
      <c r="S326" s="25"/>
      <c r="T326" s="5"/>
      <c r="U326" s="5"/>
    </row>
    <row r="327" spans="1:21" ht="50.1" customHeight="1" x14ac:dyDescent="0.2">
      <c r="A327" s="222"/>
      <c r="B327" s="141"/>
      <c r="C327" s="198"/>
      <c r="D327" s="135"/>
      <c r="E327" s="22">
        <f t="shared" si="10"/>
        <v>316</v>
      </c>
      <c r="F327" s="23" t="s">
        <v>1024</v>
      </c>
      <c r="G327" s="11" t="s">
        <v>34</v>
      </c>
      <c r="H327" s="11" t="s">
        <v>1023</v>
      </c>
      <c r="I327" s="11" t="s">
        <v>868</v>
      </c>
      <c r="J327" s="24" t="s">
        <v>6</v>
      </c>
      <c r="K327" s="24" t="s">
        <v>6</v>
      </c>
      <c r="L327" s="24" t="s">
        <v>7</v>
      </c>
      <c r="M327" s="53" t="s">
        <v>745</v>
      </c>
      <c r="N327" s="28" t="s">
        <v>743</v>
      </c>
      <c r="O327" s="98"/>
      <c r="P327"/>
      <c r="Q327"/>
      <c r="R327" s="4"/>
      <c r="S327" s="25"/>
      <c r="T327" s="5"/>
      <c r="U327" s="5"/>
    </row>
    <row r="328" spans="1:21" ht="50.1" customHeight="1" x14ac:dyDescent="0.2">
      <c r="A328" s="222"/>
      <c r="B328" s="141"/>
      <c r="C328" s="198"/>
      <c r="D328" s="136"/>
      <c r="E328" s="22">
        <f t="shared" si="10"/>
        <v>317</v>
      </c>
      <c r="F328" s="23" t="s">
        <v>834</v>
      </c>
      <c r="G328" s="11" t="s">
        <v>65</v>
      </c>
      <c r="H328" s="11" t="s">
        <v>834</v>
      </c>
      <c r="I328" s="11" t="s">
        <v>34</v>
      </c>
      <c r="J328" s="24" t="s">
        <v>6</v>
      </c>
      <c r="K328" s="24" t="s">
        <v>9</v>
      </c>
      <c r="L328" s="24" t="s">
        <v>1</v>
      </c>
      <c r="M328" s="53" t="s">
        <v>745</v>
      </c>
      <c r="N328" s="28"/>
      <c r="O328" s="98"/>
      <c r="P328"/>
      <c r="Q328"/>
      <c r="R328" s="4"/>
      <c r="S328" s="25"/>
      <c r="T328" s="5"/>
      <c r="U328" s="5"/>
    </row>
    <row r="329" spans="1:21" ht="50.1" customHeight="1" x14ac:dyDescent="0.2">
      <c r="A329" s="222"/>
      <c r="B329" s="141"/>
      <c r="C329" s="198"/>
      <c r="D329" s="134" t="s">
        <v>849</v>
      </c>
      <c r="E329" s="22">
        <f t="shared" si="10"/>
        <v>318</v>
      </c>
      <c r="F329" s="23" t="s">
        <v>406</v>
      </c>
      <c r="G329" s="11" t="s">
        <v>65</v>
      </c>
      <c r="H329" s="11" t="s">
        <v>1026</v>
      </c>
      <c r="I329" s="11" t="s">
        <v>34</v>
      </c>
      <c r="J329" s="24" t="s">
        <v>7</v>
      </c>
      <c r="K329" s="24" t="s">
        <v>9</v>
      </c>
      <c r="L329" s="24" t="s">
        <v>1</v>
      </c>
      <c r="M329" s="53" t="s">
        <v>745</v>
      </c>
      <c r="N329" s="28" t="s">
        <v>744</v>
      </c>
      <c r="O329" s="98"/>
      <c r="P329"/>
      <c r="Q329"/>
      <c r="R329" s="4"/>
      <c r="S329" s="25"/>
      <c r="T329" s="5"/>
      <c r="U329" s="5"/>
    </row>
    <row r="330" spans="1:21" ht="50.1" customHeight="1" x14ac:dyDescent="0.2">
      <c r="A330" s="222"/>
      <c r="B330" s="141"/>
      <c r="C330" s="198"/>
      <c r="D330" s="136"/>
      <c r="E330" s="22">
        <f t="shared" si="10"/>
        <v>319</v>
      </c>
      <c r="F330" s="23" t="s">
        <v>1131</v>
      </c>
      <c r="G330" s="11" t="s">
        <v>34</v>
      </c>
      <c r="H330" s="11" t="s">
        <v>1501</v>
      </c>
      <c r="I330" s="11" t="s">
        <v>868</v>
      </c>
      <c r="J330" s="24" t="s">
        <v>6</v>
      </c>
      <c r="K330" s="24" t="s">
        <v>7</v>
      </c>
      <c r="L330" s="24" t="s">
        <v>7</v>
      </c>
      <c r="M330" s="53" t="s">
        <v>745</v>
      </c>
      <c r="N330" s="28" t="s">
        <v>744</v>
      </c>
      <c r="O330" s="125" t="s">
        <v>1</v>
      </c>
      <c r="P330"/>
      <c r="Q330"/>
      <c r="R330" s="4"/>
      <c r="S330" s="25"/>
      <c r="T330" s="5"/>
      <c r="U330" s="5"/>
    </row>
    <row r="331" spans="1:21" ht="50.1" customHeight="1" x14ac:dyDescent="0.2">
      <c r="A331" s="222"/>
      <c r="B331" s="141"/>
      <c r="C331" s="198"/>
      <c r="D331" s="134" t="s">
        <v>850</v>
      </c>
      <c r="E331" s="22">
        <f t="shared" si="10"/>
        <v>320</v>
      </c>
      <c r="F331" s="23" t="s">
        <v>205</v>
      </c>
      <c r="G331" s="11" t="s">
        <v>206</v>
      </c>
      <c r="H331" s="11" t="s">
        <v>940</v>
      </c>
      <c r="I331" s="11" t="s">
        <v>868</v>
      </c>
      <c r="J331" s="24" t="s">
        <v>7</v>
      </c>
      <c r="K331" s="24" t="s">
        <v>6</v>
      </c>
      <c r="L331" s="24" t="s">
        <v>7</v>
      </c>
      <c r="M331" s="53" t="s">
        <v>745</v>
      </c>
      <c r="N331" s="28" t="s">
        <v>743</v>
      </c>
      <c r="O331" s="124" t="s">
        <v>1413</v>
      </c>
      <c r="P331"/>
      <c r="Q331"/>
      <c r="R331" s="4"/>
      <c r="S331" s="25"/>
      <c r="T331" s="5"/>
      <c r="U331" s="5"/>
    </row>
    <row r="332" spans="1:21" ht="50.1" customHeight="1" x14ac:dyDescent="0.2">
      <c r="A332" s="222"/>
      <c r="B332" s="141"/>
      <c r="C332" s="198"/>
      <c r="D332" s="136"/>
      <c r="E332" s="22">
        <f t="shared" si="10"/>
        <v>321</v>
      </c>
      <c r="F332" s="23" t="s">
        <v>204</v>
      </c>
      <c r="G332" s="11" t="s">
        <v>749</v>
      </c>
      <c r="H332" s="11" t="s">
        <v>1519</v>
      </c>
      <c r="I332" s="11" t="s">
        <v>103</v>
      </c>
      <c r="J332" s="24" t="s">
        <v>7</v>
      </c>
      <c r="K332" s="24" t="s">
        <v>6</v>
      </c>
      <c r="L332" s="24" t="s">
        <v>7</v>
      </c>
      <c r="M332" s="53" t="s">
        <v>745</v>
      </c>
      <c r="N332" s="28" t="s">
        <v>744</v>
      </c>
      <c r="O332" s="124" t="s">
        <v>1413</v>
      </c>
      <c r="P332"/>
      <c r="Q332"/>
      <c r="R332" s="4"/>
      <c r="S332" s="25"/>
      <c r="T332" s="5"/>
      <c r="U332" s="5"/>
    </row>
    <row r="333" spans="1:21" ht="50.1" customHeight="1" x14ac:dyDescent="0.2">
      <c r="A333" s="222"/>
      <c r="B333" s="141"/>
      <c r="C333" s="198"/>
      <c r="D333" s="134" t="s">
        <v>862</v>
      </c>
      <c r="E333" s="22">
        <f t="shared" si="10"/>
        <v>322</v>
      </c>
      <c r="F333" s="23" t="s">
        <v>409</v>
      </c>
      <c r="G333" s="11" t="s">
        <v>65</v>
      </c>
      <c r="H333" s="11" t="s">
        <v>410</v>
      </c>
      <c r="I333" s="11" t="s">
        <v>34</v>
      </c>
      <c r="J333" s="24" t="s">
        <v>6</v>
      </c>
      <c r="K333" s="24" t="s">
        <v>9</v>
      </c>
      <c r="L333" s="24" t="s">
        <v>1</v>
      </c>
      <c r="M333" s="53" t="s">
        <v>745</v>
      </c>
      <c r="N333" s="28"/>
      <c r="O333" s="98"/>
      <c r="P333"/>
      <c r="Q333"/>
      <c r="R333" s="4"/>
      <c r="S333" s="25"/>
      <c r="T333" s="5"/>
      <c r="U333" s="5"/>
    </row>
    <row r="334" spans="1:21" ht="50.1" customHeight="1" x14ac:dyDescent="0.2">
      <c r="A334" s="222"/>
      <c r="B334" s="141"/>
      <c r="C334" s="198"/>
      <c r="D334" s="135"/>
      <c r="E334" s="22">
        <f t="shared" si="10"/>
        <v>323</v>
      </c>
      <c r="F334" s="23" t="s">
        <v>411</v>
      </c>
      <c r="G334" s="11" t="s">
        <v>24</v>
      </c>
      <c r="H334" s="11" t="s">
        <v>412</v>
      </c>
      <c r="I334" s="11" t="s">
        <v>34</v>
      </c>
      <c r="J334" s="24" t="s">
        <v>1</v>
      </c>
      <c r="K334" s="24" t="s">
        <v>6</v>
      </c>
      <c r="L334" s="24" t="s">
        <v>7</v>
      </c>
      <c r="M334" s="53" t="s">
        <v>745</v>
      </c>
      <c r="N334" s="28"/>
      <c r="O334" s="98"/>
      <c r="P334"/>
      <c r="Q334"/>
      <c r="R334" s="4"/>
      <c r="S334" s="25"/>
      <c r="T334" s="5"/>
      <c r="U334" s="5"/>
    </row>
    <row r="335" spans="1:21" ht="50.1" customHeight="1" x14ac:dyDescent="0.2">
      <c r="A335" s="222"/>
      <c r="B335" s="141"/>
      <c r="C335" s="198"/>
      <c r="D335" s="135"/>
      <c r="E335" s="22">
        <f t="shared" si="10"/>
        <v>324</v>
      </c>
      <c r="F335" s="23" t="s">
        <v>413</v>
      </c>
      <c r="G335" s="11" t="s">
        <v>34</v>
      </c>
      <c r="H335" s="11" t="s">
        <v>1027</v>
      </c>
      <c r="I335" s="11" t="s">
        <v>868</v>
      </c>
      <c r="J335" s="24" t="s">
        <v>6</v>
      </c>
      <c r="K335" s="24" t="s">
        <v>6</v>
      </c>
      <c r="L335" s="24" t="s">
        <v>7</v>
      </c>
      <c r="M335" s="53" t="s">
        <v>745</v>
      </c>
      <c r="N335" s="28" t="s">
        <v>743</v>
      </c>
      <c r="O335" s="98"/>
      <c r="P335"/>
      <c r="Q335"/>
      <c r="R335" s="4"/>
      <c r="S335" s="25"/>
      <c r="T335" s="5"/>
      <c r="U335" s="5"/>
    </row>
    <row r="336" spans="1:21" ht="50.1" customHeight="1" x14ac:dyDescent="0.2">
      <c r="A336" s="222"/>
      <c r="B336" s="141"/>
      <c r="C336" s="198"/>
      <c r="D336" s="135"/>
      <c r="E336" s="22">
        <f t="shared" si="10"/>
        <v>325</v>
      </c>
      <c r="F336" s="23" t="s">
        <v>1129</v>
      </c>
      <c r="G336" s="11" t="s">
        <v>925</v>
      </c>
      <c r="H336" s="11" t="s">
        <v>1500</v>
      </c>
      <c r="I336" s="11" t="s">
        <v>868</v>
      </c>
      <c r="J336" s="24" t="s">
        <v>6</v>
      </c>
      <c r="K336" s="24" t="s">
        <v>7</v>
      </c>
      <c r="L336" s="24" t="s">
        <v>7</v>
      </c>
      <c r="M336" s="53" t="s">
        <v>745</v>
      </c>
      <c r="N336" s="28" t="s">
        <v>743</v>
      </c>
      <c r="O336" s="125" t="s">
        <v>1</v>
      </c>
      <c r="P336"/>
      <c r="Q336"/>
      <c r="R336" s="4"/>
      <c r="S336" s="25"/>
      <c r="T336" s="5"/>
      <c r="U336" s="5"/>
    </row>
    <row r="337" spans="1:21" ht="50.1" customHeight="1" x14ac:dyDescent="0.2">
      <c r="A337" s="222"/>
      <c r="B337" s="141"/>
      <c r="C337" s="198"/>
      <c r="D337" s="135"/>
      <c r="E337" s="22">
        <f t="shared" si="10"/>
        <v>326</v>
      </c>
      <c r="F337" s="23" t="s">
        <v>1130</v>
      </c>
      <c r="G337" s="11" t="s">
        <v>34</v>
      </c>
      <c r="H337" s="11" t="s">
        <v>926</v>
      </c>
      <c r="I337" s="11" t="s">
        <v>927</v>
      </c>
      <c r="J337" s="24" t="s">
        <v>6</v>
      </c>
      <c r="K337" s="24" t="s">
        <v>7</v>
      </c>
      <c r="L337" s="24" t="s">
        <v>7</v>
      </c>
      <c r="M337" s="53" t="s">
        <v>745</v>
      </c>
      <c r="N337" s="28" t="s">
        <v>743</v>
      </c>
      <c r="O337" s="98"/>
      <c r="P337"/>
      <c r="Q337"/>
      <c r="R337" s="4"/>
      <c r="S337" s="25"/>
      <c r="T337" s="5"/>
      <c r="U337" s="5"/>
    </row>
    <row r="338" spans="1:21" ht="50.1" customHeight="1" x14ac:dyDescent="0.2">
      <c r="A338" s="222"/>
      <c r="B338" s="141"/>
      <c r="C338" s="198"/>
      <c r="D338" s="136"/>
      <c r="E338" s="22">
        <f t="shared" si="10"/>
        <v>327</v>
      </c>
      <c r="F338" s="23" t="s">
        <v>928</v>
      </c>
      <c r="G338" s="11" t="s">
        <v>65</v>
      </c>
      <c r="H338" s="11" t="s">
        <v>929</v>
      </c>
      <c r="I338" s="11" t="s">
        <v>901</v>
      </c>
      <c r="J338" s="24" t="s">
        <v>6</v>
      </c>
      <c r="K338" s="24" t="s">
        <v>6</v>
      </c>
      <c r="L338" s="24" t="s">
        <v>7</v>
      </c>
      <c r="M338" s="53" t="s">
        <v>745</v>
      </c>
      <c r="N338" s="28" t="s">
        <v>743</v>
      </c>
      <c r="O338" s="98"/>
      <c r="P338"/>
      <c r="Q338"/>
      <c r="R338" s="4"/>
      <c r="S338" s="25"/>
      <c r="T338" s="5"/>
      <c r="U338" s="5"/>
    </row>
    <row r="339" spans="1:21" ht="50.1" customHeight="1" x14ac:dyDescent="0.2">
      <c r="A339" s="222"/>
      <c r="B339" s="141"/>
      <c r="C339" s="198"/>
      <c r="D339" s="134" t="s">
        <v>861</v>
      </c>
      <c r="E339" s="22">
        <f t="shared" si="10"/>
        <v>328</v>
      </c>
      <c r="F339" s="23" t="s">
        <v>171</v>
      </c>
      <c r="G339" s="11" t="s">
        <v>754</v>
      </c>
      <c r="H339" s="11" t="s">
        <v>922</v>
      </c>
      <c r="I339" s="11" t="s">
        <v>103</v>
      </c>
      <c r="J339" s="24" t="s">
        <v>7</v>
      </c>
      <c r="K339" s="24" t="s">
        <v>7</v>
      </c>
      <c r="L339" s="24" t="s">
        <v>7</v>
      </c>
      <c r="M339" s="53" t="s">
        <v>745</v>
      </c>
      <c r="N339" s="28" t="s">
        <v>743</v>
      </c>
      <c r="O339" s="98"/>
      <c r="P339"/>
      <c r="Q339"/>
      <c r="R339" s="4"/>
      <c r="S339" s="25"/>
      <c r="T339" s="5"/>
      <c r="U339" s="5"/>
    </row>
    <row r="340" spans="1:21" ht="50.1" customHeight="1" x14ac:dyDescent="0.2">
      <c r="A340" s="222"/>
      <c r="B340" s="141"/>
      <c r="C340" s="198"/>
      <c r="D340" s="135"/>
      <c r="E340" s="22">
        <f t="shared" si="10"/>
        <v>329</v>
      </c>
      <c r="F340" s="23" t="s">
        <v>172</v>
      </c>
      <c r="G340" s="11" t="s">
        <v>754</v>
      </c>
      <c r="H340" s="11" t="s">
        <v>923</v>
      </c>
      <c r="I340" s="11" t="s">
        <v>103</v>
      </c>
      <c r="J340" s="24" t="s">
        <v>7</v>
      </c>
      <c r="K340" s="24" t="s">
        <v>7</v>
      </c>
      <c r="L340" s="24" t="s">
        <v>7</v>
      </c>
      <c r="M340" s="53" t="s">
        <v>745</v>
      </c>
      <c r="N340" s="28" t="s">
        <v>743</v>
      </c>
      <c r="O340" s="98"/>
      <c r="P340"/>
      <c r="Q340"/>
      <c r="R340" s="4"/>
      <c r="S340" s="25"/>
      <c r="T340" s="5"/>
      <c r="U340" s="5"/>
    </row>
    <row r="341" spans="1:21" ht="50.1" customHeight="1" x14ac:dyDescent="0.2">
      <c r="A341" s="222"/>
      <c r="B341" s="141"/>
      <c r="C341" s="198"/>
      <c r="D341" s="136"/>
      <c r="E341" s="22">
        <f t="shared" si="10"/>
        <v>330</v>
      </c>
      <c r="F341" s="23" t="s">
        <v>173</v>
      </c>
      <c r="G341" s="11" t="s">
        <v>754</v>
      </c>
      <c r="H341" s="11" t="s">
        <v>924</v>
      </c>
      <c r="I341" s="11" t="s">
        <v>103</v>
      </c>
      <c r="J341" s="24" t="s">
        <v>7</v>
      </c>
      <c r="K341" s="24" t="s">
        <v>6</v>
      </c>
      <c r="L341" s="24" t="s">
        <v>7</v>
      </c>
      <c r="M341" s="53" t="s">
        <v>745</v>
      </c>
      <c r="N341" s="28" t="s">
        <v>743</v>
      </c>
      <c r="O341" s="98"/>
      <c r="P341"/>
      <c r="Q341"/>
      <c r="R341" s="4"/>
      <c r="S341" s="25"/>
      <c r="T341" s="5"/>
      <c r="U341" s="5"/>
    </row>
    <row r="342" spans="1:21" ht="50.1" customHeight="1" x14ac:dyDescent="0.2">
      <c r="A342" s="222"/>
      <c r="B342" s="141"/>
      <c r="C342" s="198"/>
      <c r="D342" s="134" t="s">
        <v>414</v>
      </c>
      <c r="E342" s="22">
        <f t="shared" si="10"/>
        <v>331</v>
      </c>
      <c r="F342" s="23" t="s">
        <v>415</v>
      </c>
      <c r="G342" s="11" t="s">
        <v>55</v>
      </c>
      <c r="H342" s="11" t="s">
        <v>416</v>
      </c>
      <c r="I342" s="11" t="s">
        <v>34</v>
      </c>
      <c r="J342" s="24" t="s">
        <v>1</v>
      </c>
      <c r="K342" s="24" t="s">
        <v>9</v>
      </c>
      <c r="L342" s="24" t="s">
        <v>1</v>
      </c>
      <c r="M342" s="53" t="s">
        <v>8</v>
      </c>
      <c r="N342" s="28"/>
      <c r="O342" s="98"/>
      <c r="P342"/>
      <c r="Q342"/>
      <c r="R342" s="4"/>
      <c r="S342" s="25"/>
      <c r="T342" s="5"/>
      <c r="U342" s="5"/>
    </row>
    <row r="343" spans="1:21" ht="50.1" customHeight="1" x14ac:dyDescent="0.2">
      <c r="A343" s="222"/>
      <c r="B343" s="141"/>
      <c r="C343" s="198"/>
      <c r="D343" s="135"/>
      <c r="E343" s="22">
        <f t="shared" si="10"/>
        <v>332</v>
      </c>
      <c r="F343" s="23" t="s">
        <v>839</v>
      </c>
      <c r="G343" s="11" t="s">
        <v>68</v>
      </c>
      <c r="H343" s="11" t="s">
        <v>1028</v>
      </c>
      <c r="I343" s="11" t="s">
        <v>34</v>
      </c>
      <c r="J343" s="24" t="s">
        <v>6</v>
      </c>
      <c r="K343" s="24" t="s">
        <v>9</v>
      </c>
      <c r="L343" s="24" t="s">
        <v>1</v>
      </c>
      <c r="M343" s="53" t="s">
        <v>745</v>
      </c>
      <c r="N343" s="28" t="s">
        <v>744</v>
      </c>
      <c r="O343" s="98"/>
      <c r="P343"/>
      <c r="Q343"/>
      <c r="R343" s="4"/>
      <c r="S343" s="25"/>
      <c r="T343" s="5"/>
      <c r="U343" s="5"/>
    </row>
    <row r="344" spans="1:21" ht="50.1" customHeight="1" x14ac:dyDescent="0.2">
      <c r="A344" s="222"/>
      <c r="B344" s="141"/>
      <c r="C344" s="198"/>
      <c r="D344" s="135"/>
      <c r="E344" s="22">
        <f t="shared" si="10"/>
        <v>333</v>
      </c>
      <c r="F344" s="23" t="s">
        <v>417</v>
      </c>
      <c r="G344" s="11" t="s">
        <v>20</v>
      </c>
      <c r="H344" s="11" t="s">
        <v>1029</v>
      </c>
      <c r="I344" s="11" t="s">
        <v>34</v>
      </c>
      <c r="J344" s="24" t="s">
        <v>1</v>
      </c>
      <c r="K344" s="24" t="s">
        <v>9</v>
      </c>
      <c r="L344" s="24" t="s">
        <v>1</v>
      </c>
      <c r="M344" s="53" t="s">
        <v>8</v>
      </c>
      <c r="N344" s="28"/>
      <c r="O344" s="98"/>
      <c r="P344"/>
      <c r="Q344"/>
      <c r="R344" s="4"/>
      <c r="S344" s="25"/>
      <c r="T344" s="5"/>
      <c r="U344" s="5"/>
    </row>
    <row r="345" spans="1:21" ht="50.1" customHeight="1" x14ac:dyDescent="0.2">
      <c r="A345" s="222"/>
      <c r="B345" s="142"/>
      <c r="C345" s="198"/>
      <c r="D345" s="136"/>
      <c r="E345" s="22">
        <f t="shared" si="10"/>
        <v>334</v>
      </c>
      <c r="F345" s="23" t="s">
        <v>418</v>
      </c>
      <c r="G345" s="11" t="s">
        <v>1512</v>
      </c>
      <c r="H345" s="11" t="s">
        <v>1030</v>
      </c>
      <c r="I345" s="11" t="s">
        <v>34</v>
      </c>
      <c r="J345" s="24" t="s">
        <v>1</v>
      </c>
      <c r="K345" s="24" t="s">
        <v>9</v>
      </c>
      <c r="L345" s="24" t="s">
        <v>1</v>
      </c>
      <c r="M345" s="53" t="s">
        <v>8</v>
      </c>
      <c r="N345" s="28"/>
      <c r="O345" s="98"/>
      <c r="P345"/>
      <c r="Q345"/>
      <c r="R345" s="4"/>
      <c r="S345" s="25"/>
      <c r="T345" s="5"/>
      <c r="U345" s="5"/>
    </row>
    <row r="346" spans="1:21" ht="50.1" customHeight="1" x14ac:dyDescent="0.2">
      <c r="A346" s="222"/>
      <c r="B346" s="140" t="s">
        <v>1280</v>
      </c>
      <c r="C346" s="143" t="s">
        <v>1285</v>
      </c>
      <c r="D346" s="134" t="s">
        <v>419</v>
      </c>
      <c r="E346" s="22">
        <f t="shared" si="10"/>
        <v>335</v>
      </c>
      <c r="F346" s="23" t="s">
        <v>792</v>
      </c>
      <c r="G346" s="11" t="s">
        <v>1031</v>
      </c>
      <c r="H346" s="11" t="s">
        <v>403</v>
      </c>
      <c r="I346" s="11" t="s">
        <v>34</v>
      </c>
      <c r="J346" s="24" t="s">
        <v>6</v>
      </c>
      <c r="K346" s="24" t="s">
        <v>9</v>
      </c>
      <c r="L346" s="24" t="s">
        <v>1</v>
      </c>
      <c r="M346" s="53" t="s">
        <v>745</v>
      </c>
      <c r="N346" s="28"/>
      <c r="O346" s="98"/>
      <c r="P346"/>
      <c r="Q346"/>
      <c r="R346" s="4"/>
      <c r="S346" s="25"/>
      <c r="T346" s="5"/>
      <c r="U346" s="5"/>
    </row>
    <row r="347" spans="1:21" ht="50.1" customHeight="1" x14ac:dyDescent="0.2">
      <c r="A347" s="222"/>
      <c r="B347" s="141"/>
      <c r="C347" s="144"/>
      <c r="D347" s="135"/>
      <c r="E347" s="22">
        <f t="shared" si="10"/>
        <v>336</v>
      </c>
      <c r="F347" s="23" t="s">
        <v>885</v>
      </c>
      <c r="G347" s="11" t="s">
        <v>34</v>
      </c>
      <c r="H347" s="11" t="s">
        <v>886</v>
      </c>
      <c r="I347" s="11" t="s">
        <v>868</v>
      </c>
      <c r="J347" s="24" t="s">
        <v>6</v>
      </c>
      <c r="K347" s="24" t="s">
        <v>6</v>
      </c>
      <c r="L347" s="24" t="s">
        <v>7</v>
      </c>
      <c r="M347" s="53" t="s">
        <v>745</v>
      </c>
      <c r="N347" s="28" t="s">
        <v>743</v>
      </c>
      <c r="O347" s="116" t="s">
        <v>1495</v>
      </c>
      <c r="P347"/>
      <c r="Q347"/>
      <c r="R347" s="4"/>
      <c r="S347" s="25"/>
      <c r="T347" s="5"/>
      <c r="U347" s="5"/>
    </row>
    <row r="348" spans="1:21" ht="50.1" customHeight="1" x14ac:dyDescent="0.2">
      <c r="A348" s="222"/>
      <c r="B348" s="141"/>
      <c r="C348" s="144"/>
      <c r="D348" s="135"/>
      <c r="E348" s="22">
        <f t="shared" si="10"/>
        <v>337</v>
      </c>
      <c r="F348" s="23" t="s">
        <v>1015</v>
      </c>
      <c r="G348" s="11" t="s">
        <v>34</v>
      </c>
      <c r="H348" s="11" t="s">
        <v>1017</v>
      </c>
      <c r="I348" s="11" t="s">
        <v>868</v>
      </c>
      <c r="J348" s="24" t="s">
        <v>6</v>
      </c>
      <c r="K348" s="24" t="s">
        <v>6</v>
      </c>
      <c r="L348" s="24" t="s">
        <v>7</v>
      </c>
      <c r="M348" s="53" t="s">
        <v>745</v>
      </c>
      <c r="N348" s="28" t="s">
        <v>743</v>
      </c>
      <c r="O348" s="116" t="s">
        <v>1495</v>
      </c>
      <c r="P348"/>
      <c r="Q348"/>
      <c r="R348" s="4"/>
      <c r="S348" s="25"/>
      <c r="T348" s="5"/>
      <c r="U348" s="5"/>
    </row>
    <row r="349" spans="1:21" ht="50.1" customHeight="1" x14ac:dyDescent="0.2">
      <c r="A349" s="222"/>
      <c r="B349" s="141"/>
      <c r="C349" s="144"/>
      <c r="D349" s="135"/>
      <c r="E349" s="22">
        <f t="shared" si="10"/>
        <v>338</v>
      </c>
      <c r="F349" s="23" t="s">
        <v>1016</v>
      </c>
      <c r="G349" s="11" t="s">
        <v>34</v>
      </c>
      <c r="H349" s="11" t="s">
        <v>1018</v>
      </c>
      <c r="I349" s="11" t="s">
        <v>868</v>
      </c>
      <c r="J349" s="24" t="s">
        <v>6</v>
      </c>
      <c r="K349" s="24" t="s">
        <v>6</v>
      </c>
      <c r="L349" s="24" t="s">
        <v>7</v>
      </c>
      <c r="M349" s="53" t="s">
        <v>745</v>
      </c>
      <c r="N349" s="28" t="s">
        <v>743</v>
      </c>
      <c r="O349" s="116" t="s">
        <v>1495</v>
      </c>
      <c r="P349"/>
      <c r="Q349"/>
      <c r="R349" s="4"/>
      <c r="S349" s="25"/>
      <c r="T349" s="5"/>
      <c r="U349" s="5"/>
    </row>
    <row r="350" spans="1:21" ht="50.1" customHeight="1" x14ac:dyDescent="0.2">
      <c r="A350" s="222"/>
      <c r="B350" s="142"/>
      <c r="C350" s="145"/>
      <c r="D350" s="136"/>
      <c r="E350" s="22">
        <f t="shared" si="10"/>
        <v>339</v>
      </c>
      <c r="F350" s="23" t="s">
        <v>843</v>
      </c>
      <c r="G350" s="11" t="s">
        <v>69</v>
      </c>
      <c r="H350" s="11" t="s">
        <v>1019</v>
      </c>
      <c r="I350" s="11" t="s">
        <v>103</v>
      </c>
      <c r="J350" s="24" t="s">
        <v>6</v>
      </c>
      <c r="K350" s="24" t="s">
        <v>6</v>
      </c>
      <c r="L350" s="24" t="s">
        <v>7</v>
      </c>
      <c r="M350" s="53" t="s">
        <v>745</v>
      </c>
      <c r="N350" s="28" t="s">
        <v>744</v>
      </c>
      <c r="O350" s="98"/>
      <c r="P350"/>
      <c r="Q350"/>
      <c r="R350" s="4"/>
      <c r="S350" s="25"/>
      <c r="T350" s="5"/>
      <c r="U350" s="5"/>
    </row>
    <row r="351" spans="1:21" ht="50.1" customHeight="1" x14ac:dyDescent="0.2">
      <c r="A351" s="222"/>
      <c r="B351" s="141" t="s">
        <v>1281</v>
      </c>
      <c r="C351" s="143" t="s">
        <v>1284</v>
      </c>
      <c r="D351" s="179" t="s">
        <v>420</v>
      </c>
      <c r="E351" s="22">
        <f t="shared" si="10"/>
        <v>340</v>
      </c>
      <c r="F351" s="23" t="s">
        <v>792</v>
      </c>
      <c r="G351" s="11" t="s">
        <v>1031</v>
      </c>
      <c r="H351" s="11" t="s">
        <v>403</v>
      </c>
      <c r="I351" s="11" t="s">
        <v>34</v>
      </c>
      <c r="J351" s="24" t="s">
        <v>6</v>
      </c>
      <c r="K351" s="24" t="s">
        <v>9</v>
      </c>
      <c r="L351" s="24" t="s">
        <v>1</v>
      </c>
      <c r="M351" s="53" t="s">
        <v>745</v>
      </c>
      <c r="N351" s="28"/>
      <c r="O351" s="98"/>
      <c r="P351"/>
      <c r="Q351"/>
      <c r="R351" s="4"/>
      <c r="S351" s="25"/>
      <c r="T351" s="5"/>
      <c r="U351" s="5"/>
    </row>
    <row r="352" spans="1:21" ht="50.1" customHeight="1" x14ac:dyDescent="0.2">
      <c r="A352" s="222"/>
      <c r="B352" s="141"/>
      <c r="C352" s="144"/>
      <c r="D352" s="180"/>
      <c r="E352" s="22">
        <f t="shared" si="10"/>
        <v>341</v>
      </c>
      <c r="F352" s="23" t="s">
        <v>885</v>
      </c>
      <c r="G352" s="11" t="s">
        <v>34</v>
      </c>
      <c r="H352" s="11" t="s">
        <v>886</v>
      </c>
      <c r="I352" s="11" t="s">
        <v>868</v>
      </c>
      <c r="J352" s="24" t="s">
        <v>6</v>
      </c>
      <c r="K352" s="24" t="s">
        <v>6</v>
      </c>
      <c r="L352" s="24" t="s">
        <v>7</v>
      </c>
      <c r="M352" s="53" t="s">
        <v>745</v>
      </c>
      <c r="N352" s="28" t="s">
        <v>743</v>
      </c>
      <c r="O352" s="114" t="s">
        <v>1</v>
      </c>
      <c r="P352"/>
      <c r="Q352"/>
      <c r="R352" s="4"/>
      <c r="S352" s="25"/>
      <c r="T352" s="5"/>
      <c r="U352" s="5"/>
    </row>
    <row r="353" spans="1:21" ht="50.1" customHeight="1" x14ac:dyDescent="0.2">
      <c r="A353" s="222"/>
      <c r="B353" s="141"/>
      <c r="C353" s="144"/>
      <c r="D353" s="180"/>
      <c r="E353" s="22">
        <f t="shared" si="10"/>
        <v>342</v>
      </c>
      <c r="F353" s="23" t="s">
        <v>1015</v>
      </c>
      <c r="G353" s="11" t="s">
        <v>34</v>
      </c>
      <c r="H353" s="11" t="s">
        <v>1017</v>
      </c>
      <c r="I353" s="11" t="s">
        <v>868</v>
      </c>
      <c r="J353" s="24" t="s">
        <v>6</v>
      </c>
      <c r="K353" s="24" t="s">
        <v>6</v>
      </c>
      <c r="L353" s="24" t="s">
        <v>7</v>
      </c>
      <c r="M353" s="53" t="s">
        <v>745</v>
      </c>
      <c r="N353" s="28" t="s">
        <v>743</v>
      </c>
      <c r="O353" s="98" t="s">
        <v>1</v>
      </c>
      <c r="P353"/>
      <c r="Q353"/>
      <c r="R353" s="4"/>
      <c r="S353" s="25"/>
      <c r="T353" s="5"/>
      <c r="U353" s="5"/>
    </row>
    <row r="354" spans="1:21" ht="50.1" customHeight="1" x14ac:dyDescent="0.2">
      <c r="A354" s="222"/>
      <c r="B354" s="141"/>
      <c r="C354" s="144"/>
      <c r="D354" s="180"/>
      <c r="E354" s="22">
        <f t="shared" si="10"/>
        <v>343</v>
      </c>
      <c r="F354" s="23" t="s">
        <v>1016</v>
      </c>
      <c r="G354" s="11" t="s">
        <v>34</v>
      </c>
      <c r="H354" s="11" t="s">
        <v>1018</v>
      </c>
      <c r="I354" s="11" t="s">
        <v>868</v>
      </c>
      <c r="J354" s="24" t="s">
        <v>6</v>
      </c>
      <c r="K354" s="24" t="s">
        <v>6</v>
      </c>
      <c r="L354" s="24" t="s">
        <v>7</v>
      </c>
      <c r="M354" s="53" t="s">
        <v>745</v>
      </c>
      <c r="N354" s="28" t="s">
        <v>743</v>
      </c>
      <c r="O354" s="115" t="s">
        <v>1</v>
      </c>
      <c r="P354"/>
      <c r="Q354"/>
      <c r="R354" s="4"/>
      <c r="S354" s="25"/>
      <c r="T354" s="5"/>
      <c r="U354" s="5"/>
    </row>
    <row r="355" spans="1:21" ht="50.1" customHeight="1" x14ac:dyDescent="0.2">
      <c r="A355" s="222"/>
      <c r="B355" s="141"/>
      <c r="C355" s="144"/>
      <c r="D355" s="180"/>
      <c r="E355" s="22">
        <f t="shared" si="10"/>
        <v>344</v>
      </c>
      <c r="F355" s="23" t="s">
        <v>422</v>
      </c>
      <c r="G355" s="11" t="s">
        <v>746</v>
      </c>
      <c r="H355" s="11" t="s">
        <v>423</v>
      </c>
      <c r="I355" s="11" t="s">
        <v>34</v>
      </c>
      <c r="J355" s="24" t="s">
        <v>6</v>
      </c>
      <c r="K355" s="24" t="s">
        <v>9</v>
      </c>
      <c r="L355" s="24" t="s">
        <v>1</v>
      </c>
      <c r="M355" s="53" t="s">
        <v>745</v>
      </c>
      <c r="N355" s="28"/>
      <c r="O355" s="98"/>
      <c r="P355"/>
      <c r="Q355"/>
      <c r="R355" s="4"/>
      <c r="S355" s="25"/>
      <c r="T355" s="5"/>
      <c r="U355" s="5"/>
    </row>
    <row r="356" spans="1:21" ht="50.1" customHeight="1" x14ac:dyDescent="0.2">
      <c r="A356" s="222"/>
      <c r="B356" s="141"/>
      <c r="C356" s="144"/>
      <c r="D356" s="197"/>
      <c r="E356" s="22">
        <f t="shared" si="10"/>
        <v>345</v>
      </c>
      <c r="F356" s="23" t="s">
        <v>843</v>
      </c>
      <c r="G356" s="11" t="s">
        <v>69</v>
      </c>
      <c r="H356" s="11" t="s">
        <v>1019</v>
      </c>
      <c r="I356" s="11" t="s">
        <v>103</v>
      </c>
      <c r="J356" s="24" t="s">
        <v>6</v>
      </c>
      <c r="K356" s="24" t="s">
        <v>6</v>
      </c>
      <c r="L356" s="24" t="s">
        <v>7</v>
      </c>
      <c r="M356" s="53" t="s">
        <v>745</v>
      </c>
      <c r="N356" s="28" t="s">
        <v>743</v>
      </c>
      <c r="O356" s="98"/>
      <c r="P356"/>
      <c r="Q356"/>
      <c r="R356" s="4"/>
      <c r="S356" s="25"/>
      <c r="T356" s="5"/>
      <c r="U356" s="30"/>
    </row>
    <row r="357" spans="1:21" ht="50.1" customHeight="1" x14ac:dyDescent="0.2">
      <c r="A357" s="222"/>
      <c r="B357" s="141"/>
      <c r="C357" s="144"/>
      <c r="D357" s="179" t="s">
        <v>414</v>
      </c>
      <c r="E357" s="22">
        <f t="shared" si="10"/>
        <v>346</v>
      </c>
      <c r="F357" s="23" t="s">
        <v>424</v>
      </c>
      <c r="G357" s="11" t="s">
        <v>754</v>
      </c>
      <c r="H357" s="11" t="s">
        <v>425</v>
      </c>
      <c r="I357" s="11" t="s">
        <v>34</v>
      </c>
      <c r="J357" s="24" t="s">
        <v>6</v>
      </c>
      <c r="K357" s="24" t="s">
        <v>9</v>
      </c>
      <c r="L357" s="24" t="s">
        <v>1</v>
      </c>
      <c r="M357" s="53" t="s">
        <v>745</v>
      </c>
      <c r="N357" s="28"/>
      <c r="O357" s="98"/>
      <c r="P357"/>
      <c r="Q357"/>
      <c r="R357" s="4"/>
      <c r="S357" s="25"/>
      <c r="T357" s="5"/>
      <c r="U357" s="5"/>
    </row>
    <row r="358" spans="1:21" ht="50.1" customHeight="1" x14ac:dyDescent="0.2">
      <c r="A358" s="222"/>
      <c r="B358" s="142"/>
      <c r="C358" s="145"/>
      <c r="D358" s="197"/>
      <c r="E358" s="22">
        <f t="shared" si="10"/>
        <v>347</v>
      </c>
      <c r="F358" s="23" t="s">
        <v>340</v>
      </c>
      <c r="G358" s="11" t="s">
        <v>774</v>
      </c>
      <c r="H358" s="11" t="s">
        <v>426</v>
      </c>
      <c r="I358" s="11" t="s">
        <v>34</v>
      </c>
      <c r="J358" s="24" t="s">
        <v>6</v>
      </c>
      <c r="K358" s="24" t="s">
        <v>9</v>
      </c>
      <c r="L358" s="24" t="s">
        <v>1</v>
      </c>
      <c r="M358" s="53" t="s">
        <v>745</v>
      </c>
      <c r="N358" s="28"/>
      <c r="O358" s="98"/>
      <c r="P358"/>
      <c r="Q358"/>
      <c r="R358" s="4"/>
      <c r="S358" s="25"/>
      <c r="T358" s="5"/>
      <c r="U358" s="5"/>
    </row>
    <row r="359" spans="1:21" ht="50.1" customHeight="1" x14ac:dyDescent="0.2">
      <c r="A359" s="222"/>
      <c r="B359" s="140" t="s">
        <v>1282</v>
      </c>
      <c r="C359" s="227" t="s">
        <v>1287</v>
      </c>
      <c r="D359" s="134" t="s">
        <v>414</v>
      </c>
      <c r="E359" s="22">
        <f t="shared" si="10"/>
        <v>348</v>
      </c>
      <c r="F359" s="23" t="s">
        <v>1032</v>
      </c>
      <c r="G359" s="11" t="s">
        <v>754</v>
      </c>
      <c r="H359" s="11" t="s">
        <v>1032</v>
      </c>
      <c r="I359" s="11" t="s">
        <v>34</v>
      </c>
      <c r="J359" s="24" t="s">
        <v>1</v>
      </c>
      <c r="K359" s="24" t="s">
        <v>9</v>
      </c>
      <c r="L359" s="24" t="s">
        <v>1</v>
      </c>
      <c r="M359" s="53" t="s">
        <v>745</v>
      </c>
      <c r="N359" s="28"/>
      <c r="O359" s="98"/>
      <c r="P359"/>
      <c r="Q359"/>
      <c r="R359" s="4"/>
      <c r="S359" s="25"/>
      <c r="T359" s="5"/>
      <c r="U359" s="5"/>
    </row>
    <row r="360" spans="1:21" ht="50.1" customHeight="1" x14ac:dyDescent="0.2">
      <c r="A360" s="222"/>
      <c r="B360" s="142"/>
      <c r="C360" s="227"/>
      <c r="D360" s="136"/>
      <c r="E360" s="22">
        <f t="shared" si="10"/>
        <v>349</v>
      </c>
      <c r="F360" s="23" t="s">
        <v>427</v>
      </c>
      <c r="G360" s="11" t="s">
        <v>754</v>
      </c>
      <c r="H360" s="11" t="s">
        <v>427</v>
      </c>
      <c r="I360" s="11" t="s">
        <v>34</v>
      </c>
      <c r="J360" s="24" t="s">
        <v>1</v>
      </c>
      <c r="K360" s="24" t="s">
        <v>9</v>
      </c>
      <c r="L360" s="24" t="s">
        <v>1</v>
      </c>
      <c r="M360" s="53" t="s">
        <v>8</v>
      </c>
      <c r="N360" s="28"/>
      <c r="O360" s="98"/>
      <c r="P360"/>
      <c r="Q360"/>
      <c r="R360" s="4"/>
      <c r="S360" s="25"/>
      <c r="T360" s="5"/>
      <c r="U360" s="5"/>
    </row>
    <row r="361" spans="1:21" ht="50.1" customHeight="1" x14ac:dyDescent="0.2">
      <c r="A361" s="222"/>
      <c r="B361" s="140" t="s">
        <v>1283</v>
      </c>
      <c r="C361" s="186" t="s">
        <v>1288</v>
      </c>
      <c r="D361" s="134" t="s">
        <v>728</v>
      </c>
      <c r="E361" s="22">
        <f t="shared" si="10"/>
        <v>350</v>
      </c>
      <c r="F361" s="23" t="s">
        <v>729</v>
      </c>
      <c r="G361" s="11" t="s">
        <v>754</v>
      </c>
      <c r="H361" s="11" t="s">
        <v>729</v>
      </c>
      <c r="I361" s="11" t="s">
        <v>34</v>
      </c>
      <c r="J361" s="24" t="s">
        <v>6</v>
      </c>
      <c r="K361" s="24" t="s">
        <v>9</v>
      </c>
      <c r="L361" s="24" t="s">
        <v>1</v>
      </c>
      <c r="M361" s="53" t="s">
        <v>199</v>
      </c>
      <c r="N361" s="28"/>
      <c r="O361" s="98"/>
      <c r="P361"/>
      <c r="Q361"/>
      <c r="R361" s="4"/>
      <c r="S361" s="25"/>
      <c r="T361" s="5"/>
      <c r="U361" s="5"/>
    </row>
    <row r="362" spans="1:21" ht="50.1" customHeight="1" x14ac:dyDescent="0.2">
      <c r="A362" s="222"/>
      <c r="B362" s="142"/>
      <c r="C362" s="187"/>
      <c r="D362" s="135"/>
      <c r="E362" s="22">
        <f t="shared" si="10"/>
        <v>351</v>
      </c>
      <c r="F362" s="23" t="s">
        <v>658</v>
      </c>
      <c r="G362" s="11" t="s">
        <v>1512</v>
      </c>
      <c r="H362" s="11" t="s">
        <v>1030</v>
      </c>
      <c r="I362" s="11" t="s">
        <v>34</v>
      </c>
      <c r="J362" s="24" t="s">
        <v>7</v>
      </c>
      <c r="K362" s="24" t="s">
        <v>7</v>
      </c>
      <c r="L362" s="24" t="s">
        <v>6</v>
      </c>
      <c r="M362" s="53" t="s">
        <v>199</v>
      </c>
      <c r="N362" s="28" t="s">
        <v>743</v>
      </c>
      <c r="O362" s="124" t="s">
        <v>1416</v>
      </c>
      <c r="P362"/>
      <c r="Q362"/>
      <c r="R362" s="4"/>
      <c r="S362" s="25"/>
      <c r="T362" s="5"/>
      <c r="U362" s="5"/>
    </row>
    <row r="363" spans="1:21" ht="50.1" customHeight="1" x14ac:dyDescent="0.2">
      <c r="A363" s="3" t="s">
        <v>12</v>
      </c>
      <c r="B363" s="88" t="s">
        <v>1145</v>
      </c>
      <c r="C363" s="2" t="s">
        <v>1146</v>
      </c>
      <c r="D363" s="1" t="s">
        <v>1147</v>
      </c>
      <c r="E363" s="3" t="s">
        <v>0</v>
      </c>
      <c r="F363" s="1" t="s">
        <v>17</v>
      </c>
      <c r="G363" s="1" t="s">
        <v>18</v>
      </c>
      <c r="H363" s="1" t="s">
        <v>1148</v>
      </c>
      <c r="I363" s="1" t="s">
        <v>1513</v>
      </c>
      <c r="J363" s="3" t="s">
        <v>2</v>
      </c>
      <c r="K363" s="3" t="s">
        <v>4</v>
      </c>
      <c r="L363" s="3" t="s">
        <v>5</v>
      </c>
      <c r="M363" s="94" t="s">
        <v>3</v>
      </c>
      <c r="N363" s="92" t="s">
        <v>1406</v>
      </c>
      <c r="O363" s="92" t="s">
        <v>1407</v>
      </c>
      <c r="P363"/>
      <c r="Q363"/>
      <c r="R363" s="4"/>
      <c r="S363" s="4"/>
      <c r="T363" s="5"/>
      <c r="U363" s="5"/>
    </row>
    <row r="364" spans="1:21" ht="50.1" customHeight="1" x14ac:dyDescent="0.2">
      <c r="A364" s="169" t="s">
        <v>1381</v>
      </c>
      <c r="B364" s="140" t="s">
        <v>1382</v>
      </c>
      <c r="C364" s="194" t="s">
        <v>1405</v>
      </c>
      <c r="D364" s="134" t="s">
        <v>855</v>
      </c>
      <c r="E364" s="22">
        <f>ROW()-12</f>
        <v>352</v>
      </c>
      <c r="F364" s="23" t="s">
        <v>428</v>
      </c>
      <c r="G364" s="11" t="s">
        <v>20</v>
      </c>
      <c r="H364" s="11" t="s">
        <v>1033</v>
      </c>
      <c r="I364" s="11" t="s">
        <v>101</v>
      </c>
      <c r="J364" s="24" t="s">
        <v>6</v>
      </c>
      <c r="K364" s="24" t="s">
        <v>6</v>
      </c>
      <c r="L364" s="24" t="s">
        <v>7</v>
      </c>
      <c r="M364" s="53" t="s">
        <v>745</v>
      </c>
      <c r="N364" s="28" t="s">
        <v>743</v>
      </c>
      <c r="O364" s="98"/>
      <c r="P364"/>
      <c r="Q364"/>
      <c r="R364" s="4"/>
      <c r="S364" s="25"/>
      <c r="T364" s="5"/>
      <c r="U364" s="5"/>
    </row>
    <row r="365" spans="1:21" ht="50.1" customHeight="1" x14ac:dyDescent="0.2">
      <c r="A365" s="170"/>
      <c r="B365" s="141"/>
      <c r="C365" s="198"/>
      <c r="D365" s="135"/>
      <c r="E365" s="22">
        <f t="shared" ref="E365:E434" si="11">ROW()-12</f>
        <v>353</v>
      </c>
      <c r="F365" s="23" t="s">
        <v>429</v>
      </c>
      <c r="G365" s="11" t="s">
        <v>20</v>
      </c>
      <c r="H365" s="11" t="s">
        <v>1034</v>
      </c>
      <c r="I365" s="11" t="s">
        <v>891</v>
      </c>
      <c r="J365" s="24" t="s">
        <v>6</v>
      </c>
      <c r="K365" s="24" t="s">
        <v>6</v>
      </c>
      <c r="L365" s="24" t="s">
        <v>7</v>
      </c>
      <c r="M365" s="53" t="s">
        <v>745</v>
      </c>
      <c r="N365" s="28" t="s">
        <v>743</v>
      </c>
      <c r="O365" s="98"/>
      <c r="P365"/>
      <c r="Q365"/>
      <c r="R365" s="4"/>
      <c r="S365" s="25"/>
      <c r="T365" s="5"/>
      <c r="U365" s="5"/>
    </row>
    <row r="366" spans="1:21" ht="50.1" customHeight="1" x14ac:dyDescent="0.2">
      <c r="A366" s="170"/>
      <c r="B366" s="141"/>
      <c r="C366" s="198"/>
      <c r="D366" s="136"/>
      <c r="E366" s="22">
        <f t="shared" si="11"/>
        <v>354</v>
      </c>
      <c r="F366" s="7" t="s">
        <v>1132</v>
      </c>
      <c r="G366" s="12" t="s">
        <v>34</v>
      </c>
      <c r="H366" s="12" t="s">
        <v>1133</v>
      </c>
      <c r="I366" s="12" t="s">
        <v>944</v>
      </c>
      <c r="J366" s="28" t="s">
        <v>7</v>
      </c>
      <c r="K366" s="28" t="s">
        <v>6</v>
      </c>
      <c r="L366" s="28" t="s">
        <v>7</v>
      </c>
      <c r="M366" s="93" t="s">
        <v>745</v>
      </c>
      <c r="N366" s="28" t="s">
        <v>743</v>
      </c>
      <c r="O366" s="122" t="s">
        <v>1</v>
      </c>
      <c r="P366"/>
      <c r="Q366"/>
      <c r="R366" s="4"/>
      <c r="S366" s="25"/>
      <c r="T366" s="5"/>
      <c r="U366" s="5"/>
    </row>
    <row r="367" spans="1:21" ht="50.1" customHeight="1" x14ac:dyDescent="0.2">
      <c r="A367" s="170"/>
      <c r="B367" s="141"/>
      <c r="C367" s="198"/>
      <c r="D367" s="134" t="s">
        <v>430</v>
      </c>
      <c r="E367" s="22">
        <f t="shared" si="11"/>
        <v>355</v>
      </c>
      <c r="F367" s="23" t="s">
        <v>431</v>
      </c>
      <c r="G367" s="11" t="s">
        <v>432</v>
      </c>
      <c r="H367" s="11" t="s">
        <v>431</v>
      </c>
      <c r="I367" s="11" t="s">
        <v>34</v>
      </c>
      <c r="J367" s="24" t="s">
        <v>6</v>
      </c>
      <c r="K367" s="24" t="s">
        <v>9</v>
      </c>
      <c r="L367" s="24" t="s">
        <v>1</v>
      </c>
      <c r="M367" s="53" t="s">
        <v>8</v>
      </c>
      <c r="N367" s="28"/>
      <c r="O367" s="98"/>
      <c r="P367"/>
      <c r="Q367"/>
      <c r="R367" s="4"/>
      <c r="S367" s="25"/>
      <c r="T367" s="5"/>
      <c r="U367" s="5"/>
    </row>
    <row r="368" spans="1:21" ht="50.1" customHeight="1" x14ac:dyDescent="0.2">
      <c r="A368" s="170"/>
      <c r="B368" s="141"/>
      <c r="C368" s="198"/>
      <c r="D368" s="135"/>
      <c r="E368" s="22">
        <f t="shared" si="11"/>
        <v>356</v>
      </c>
      <c r="F368" s="23" t="s">
        <v>433</v>
      </c>
      <c r="G368" s="11" t="s">
        <v>55</v>
      </c>
      <c r="H368" s="11" t="s">
        <v>434</v>
      </c>
      <c r="I368" s="11" t="s">
        <v>34</v>
      </c>
      <c r="J368" s="24" t="s">
        <v>6</v>
      </c>
      <c r="K368" s="24" t="s">
        <v>9</v>
      </c>
      <c r="L368" s="24" t="s">
        <v>1</v>
      </c>
      <c r="M368" s="53" t="s">
        <v>8</v>
      </c>
      <c r="N368" s="28"/>
      <c r="O368" s="98"/>
      <c r="P368"/>
      <c r="Q368"/>
      <c r="R368" s="4"/>
      <c r="S368" s="25"/>
      <c r="T368" s="5"/>
      <c r="U368" s="5"/>
    </row>
    <row r="369" spans="1:21" ht="50.1" customHeight="1" x14ac:dyDescent="0.2">
      <c r="A369" s="170"/>
      <c r="B369" s="141"/>
      <c r="C369" s="198"/>
      <c r="D369" s="136"/>
      <c r="E369" s="22">
        <f t="shared" si="11"/>
        <v>357</v>
      </c>
      <c r="F369" s="23" t="s">
        <v>435</v>
      </c>
      <c r="G369" s="11" t="s">
        <v>55</v>
      </c>
      <c r="H369" s="11" t="s">
        <v>436</v>
      </c>
      <c r="I369" s="11" t="s">
        <v>34</v>
      </c>
      <c r="J369" s="24" t="s">
        <v>6</v>
      </c>
      <c r="K369" s="24" t="s">
        <v>9</v>
      </c>
      <c r="L369" s="24" t="s">
        <v>1</v>
      </c>
      <c r="M369" s="53" t="s">
        <v>8</v>
      </c>
      <c r="N369" s="28"/>
      <c r="O369" s="98"/>
      <c r="P369"/>
      <c r="Q369"/>
      <c r="R369" s="4"/>
      <c r="S369" s="25"/>
      <c r="T369" s="5"/>
      <c r="U369" s="5"/>
    </row>
    <row r="370" spans="1:21" ht="50.1" customHeight="1" x14ac:dyDescent="0.2">
      <c r="A370" s="170"/>
      <c r="B370" s="141"/>
      <c r="C370" s="198"/>
      <c r="D370" s="134" t="s">
        <v>437</v>
      </c>
      <c r="E370" s="22">
        <f t="shared" si="11"/>
        <v>358</v>
      </c>
      <c r="F370" s="23" t="s">
        <v>770</v>
      </c>
      <c r="G370" s="11" t="s">
        <v>24</v>
      </c>
      <c r="H370" s="11" t="s">
        <v>438</v>
      </c>
      <c r="I370" s="11" t="s">
        <v>34</v>
      </c>
      <c r="J370" s="24" t="s">
        <v>6</v>
      </c>
      <c r="K370" s="24" t="s">
        <v>9</v>
      </c>
      <c r="L370" s="24" t="s">
        <v>1</v>
      </c>
      <c r="M370" s="53" t="s">
        <v>745</v>
      </c>
      <c r="N370" s="28"/>
      <c r="O370" s="98"/>
      <c r="P370"/>
      <c r="Q370"/>
      <c r="R370" s="4"/>
      <c r="S370" s="25"/>
      <c r="T370" s="5"/>
      <c r="U370" s="5"/>
    </row>
    <row r="371" spans="1:21" ht="50.1" customHeight="1" x14ac:dyDescent="0.2">
      <c r="A371" s="170"/>
      <c r="B371" s="141"/>
      <c r="C371" s="198"/>
      <c r="D371" s="135"/>
      <c r="E371" s="22">
        <f t="shared" si="11"/>
        <v>359</v>
      </c>
      <c r="F371" s="23" t="s">
        <v>439</v>
      </c>
      <c r="G371" s="11" t="s">
        <v>20</v>
      </c>
      <c r="H371" s="11" t="s">
        <v>1035</v>
      </c>
      <c r="I371" s="11" t="s">
        <v>101</v>
      </c>
      <c r="J371" s="24" t="s">
        <v>6</v>
      </c>
      <c r="K371" s="24" t="s">
        <v>7</v>
      </c>
      <c r="L371" s="24" t="s">
        <v>7</v>
      </c>
      <c r="M371" s="53" t="s">
        <v>745</v>
      </c>
      <c r="N371" s="28" t="s">
        <v>743</v>
      </c>
      <c r="O371" s="98"/>
      <c r="P371"/>
      <c r="Q371"/>
      <c r="R371" s="4"/>
      <c r="S371" s="25"/>
      <c r="T371" s="5"/>
      <c r="U371" s="5"/>
    </row>
    <row r="372" spans="1:21" ht="50.1" customHeight="1" x14ac:dyDescent="0.2">
      <c r="A372" s="170"/>
      <c r="B372" s="141"/>
      <c r="C372" s="198"/>
      <c r="D372" s="136"/>
      <c r="E372" s="22">
        <f t="shared" si="11"/>
        <v>360</v>
      </c>
      <c r="F372" s="7" t="s">
        <v>1525</v>
      </c>
      <c r="G372" s="11" t="s">
        <v>34</v>
      </c>
      <c r="H372" s="11" t="s">
        <v>1521</v>
      </c>
      <c r="I372" s="11" t="s">
        <v>34</v>
      </c>
      <c r="J372" s="24" t="s">
        <v>7</v>
      </c>
      <c r="K372" s="24" t="s">
        <v>9</v>
      </c>
      <c r="L372" s="24" t="s">
        <v>1</v>
      </c>
      <c r="M372" s="53" t="s">
        <v>199</v>
      </c>
      <c r="N372" s="28" t="s">
        <v>744</v>
      </c>
      <c r="O372" s="98"/>
      <c r="P372"/>
      <c r="Q372"/>
      <c r="R372" s="4"/>
      <c r="S372" s="25"/>
      <c r="T372" s="5"/>
      <c r="U372" s="5"/>
    </row>
    <row r="373" spans="1:21" ht="50.1" customHeight="1" x14ac:dyDescent="0.2">
      <c r="A373" s="170"/>
      <c r="B373" s="141"/>
      <c r="C373" s="198"/>
      <c r="D373" s="134" t="s">
        <v>414</v>
      </c>
      <c r="E373" s="22">
        <f t="shared" si="11"/>
        <v>361</v>
      </c>
      <c r="F373" s="23" t="s">
        <v>440</v>
      </c>
      <c r="G373" s="11" t="s">
        <v>20</v>
      </c>
      <c r="H373" s="11" t="s">
        <v>1036</v>
      </c>
      <c r="I373" s="11" t="s">
        <v>34</v>
      </c>
      <c r="J373" s="24" t="s">
        <v>7</v>
      </c>
      <c r="K373" s="24" t="s">
        <v>9</v>
      </c>
      <c r="L373" s="24" t="s">
        <v>1</v>
      </c>
      <c r="M373" s="53" t="s">
        <v>745</v>
      </c>
      <c r="N373" s="28" t="s">
        <v>744</v>
      </c>
      <c r="O373" s="98"/>
      <c r="P373"/>
      <c r="Q373"/>
      <c r="R373" s="4"/>
      <c r="S373" s="25"/>
      <c r="T373" s="5"/>
      <c r="U373" s="5"/>
    </row>
    <row r="374" spans="1:21" ht="50.1" customHeight="1" x14ac:dyDescent="0.2">
      <c r="A374" s="170"/>
      <c r="B374" s="142"/>
      <c r="C374" s="198"/>
      <c r="D374" s="135"/>
      <c r="E374" s="22">
        <f t="shared" si="11"/>
        <v>362</v>
      </c>
      <c r="F374" s="23" t="s">
        <v>441</v>
      </c>
      <c r="G374" s="11" t="s">
        <v>65</v>
      </c>
      <c r="H374" s="11" t="s">
        <v>441</v>
      </c>
      <c r="I374" s="11" t="s">
        <v>34</v>
      </c>
      <c r="J374" s="24" t="s">
        <v>6</v>
      </c>
      <c r="K374" s="24" t="s">
        <v>9</v>
      </c>
      <c r="L374" s="24" t="s">
        <v>1</v>
      </c>
      <c r="M374" s="53" t="s">
        <v>745</v>
      </c>
      <c r="N374" s="28"/>
      <c r="O374" s="98"/>
      <c r="P374"/>
      <c r="Q374"/>
      <c r="R374" s="4"/>
      <c r="S374" s="25"/>
      <c r="T374" s="5"/>
      <c r="U374" s="30"/>
    </row>
    <row r="375" spans="1:21" ht="50.1" customHeight="1" x14ac:dyDescent="0.2">
      <c r="A375" s="170"/>
      <c r="B375" s="140" t="s">
        <v>1383</v>
      </c>
      <c r="C375" s="143" t="s">
        <v>1404</v>
      </c>
      <c r="D375" s="10" t="s">
        <v>442</v>
      </c>
      <c r="E375" s="22">
        <f t="shared" si="11"/>
        <v>363</v>
      </c>
      <c r="F375" s="23" t="s">
        <v>443</v>
      </c>
      <c r="G375" s="11" t="s">
        <v>752</v>
      </c>
      <c r="H375" s="11" t="s">
        <v>1037</v>
      </c>
      <c r="I375" s="11" t="s">
        <v>34</v>
      </c>
      <c r="J375" s="24" t="s">
        <v>6</v>
      </c>
      <c r="K375" s="24" t="s">
        <v>9</v>
      </c>
      <c r="L375" s="24" t="s">
        <v>1</v>
      </c>
      <c r="M375" s="53" t="s">
        <v>745</v>
      </c>
      <c r="N375" s="28"/>
      <c r="O375" s="98"/>
      <c r="P375"/>
      <c r="Q375"/>
      <c r="R375" s="4"/>
      <c r="S375" s="25"/>
      <c r="T375" s="5"/>
      <c r="U375" s="5"/>
    </row>
    <row r="376" spans="1:21" ht="50.1" customHeight="1" x14ac:dyDescent="0.2">
      <c r="A376" s="170"/>
      <c r="B376" s="141"/>
      <c r="C376" s="144"/>
      <c r="D376" s="134" t="s">
        <v>444</v>
      </c>
      <c r="E376" s="22">
        <f t="shared" si="11"/>
        <v>364</v>
      </c>
      <c r="F376" s="23" t="s">
        <v>445</v>
      </c>
      <c r="G376" s="11" t="s">
        <v>24</v>
      </c>
      <c r="H376" s="11" t="s">
        <v>446</v>
      </c>
      <c r="I376" s="11" t="s">
        <v>34</v>
      </c>
      <c r="J376" s="24" t="s">
        <v>1</v>
      </c>
      <c r="K376" s="24" t="s">
        <v>9</v>
      </c>
      <c r="L376" s="24" t="s">
        <v>1</v>
      </c>
      <c r="M376" s="53" t="s">
        <v>745</v>
      </c>
      <c r="N376" s="28"/>
      <c r="O376" s="98"/>
      <c r="P376"/>
      <c r="Q376"/>
      <c r="R376" s="4"/>
      <c r="S376" s="25"/>
      <c r="T376" s="5"/>
      <c r="U376" s="5"/>
    </row>
    <row r="377" spans="1:21" ht="50.1" customHeight="1" x14ac:dyDescent="0.2">
      <c r="A377" s="170"/>
      <c r="B377" s="141"/>
      <c r="C377" s="144"/>
      <c r="D377" s="135"/>
      <c r="E377" s="22">
        <f t="shared" si="11"/>
        <v>365</v>
      </c>
      <c r="F377" s="23" t="s">
        <v>447</v>
      </c>
      <c r="G377" s="11" t="s">
        <v>448</v>
      </c>
      <c r="H377" s="11" t="s">
        <v>1038</v>
      </c>
      <c r="I377" s="11" t="s">
        <v>34</v>
      </c>
      <c r="J377" s="24" t="s">
        <v>6</v>
      </c>
      <c r="K377" s="24" t="s">
        <v>6</v>
      </c>
      <c r="L377" s="24" t="s">
        <v>6</v>
      </c>
      <c r="M377" s="53" t="s">
        <v>745</v>
      </c>
      <c r="N377" s="28"/>
      <c r="O377" s="98"/>
      <c r="P377"/>
      <c r="Q377"/>
      <c r="R377" s="4"/>
      <c r="S377" s="25"/>
      <c r="T377" s="5"/>
      <c r="U377" s="5"/>
    </row>
    <row r="378" spans="1:21" ht="50.1" customHeight="1" x14ac:dyDescent="0.2">
      <c r="A378" s="170"/>
      <c r="B378" s="141"/>
      <c r="C378" s="144"/>
      <c r="D378" s="134" t="s">
        <v>449</v>
      </c>
      <c r="E378" s="22">
        <f t="shared" si="11"/>
        <v>366</v>
      </c>
      <c r="F378" s="23" t="s">
        <v>450</v>
      </c>
      <c r="G378" s="11" t="s">
        <v>785</v>
      </c>
      <c r="H378" s="11" t="s">
        <v>1039</v>
      </c>
      <c r="I378" s="11" t="s">
        <v>101</v>
      </c>
      <c r="J378" s="24" t="s">
        <v>6</v>
      </c>
      <c r="K378" s="24" t="s">
        <v>7</v>
      </c>
      <c r="L378" s="24" t="s">
        <v>7</v>
      </c>
      <c r="M378" s="53" t="s">
        <v>745</v>
      </c>
      <c r="N378" s="28" t="s">
        <v>743</v>
      </c>
      <c r="O378" s="98"/>
      <c r="P378"/>
      <c r="Q378"/>
      <c r="R378" s="4"/>
      <c r="S378" s="25"/>
      <c r="T378" s="5"/>
      <c r="U378" s="5"/>
    </row>
    <row r="379" spans="1:21" ht="50.1" customHeight="1" x14ac:dyDescent="0.2">
      <c r="A379" s="170"/>
      <c r="B379" s="141"/>
      <c r="C379" s="144"/>
      <c r="D379" s="135"/>
      <c r="E379" s="22">
        <f t="shared" si="11"/>
        <v>367</v>
      </c>
      <c r="F379" s="23" t="s">
        <v>451</v>
      </c>
      <c r="G379" s="11" t="s">
        <v>20</v>
      </c>
      <c r="H379" s="11" t="s">
        <v>1040</v>
      </c>
      <c r="I379" s="11" t="s">
        <v>34</v>
      </c>
      <c r="J379" s="24" t="s">
        <v>7</v>
      </c>
      <c r="K379" s="24" t="s">
        <v>9</v>
      </c>
      <c r="L379" s="24" t="s">
        <v>1</v>
      </c>
      <c r="M379" s="53" t="s">
        <v>745</v>
      </c>
      <c r="N379" s="28" t="s">
        <v>744</v>
      </c>
      <c r="O379" s="98"/>
      <c r="P379"/>
      <c r="Q379"/>
      <c r="R379" s="4"/>
      <c r="S379" s="25"/>
      <c r="T379" s="5"/>
      <c r="U379" s="5"/>
    </row>
    <row r="380" spans="1:21" ht="50.1" customHeight="1" x14ac:dyDescent="0.2">
      <c r="A380" s="170"/>
      <c r="B380" s="141"/>
      <c r="C380" s="144"/>
      <c r="D380" s="135"/>
      <c r="E380" s="22">
        <f t="shared" si="11"/>
        <v>368</v>
      </c>
      <c r="F380" s="23" t="s">
        <v>452</v>
      </c>
      <c r="G380" s="11" t="s">
        <v>448</v>
      </c>
      <c r="H380" s="11" t="s">
        <v>1507</v>
      </c>
      <c r="I380" s="11" t="s">
        <v>34</v>
      </c>
      <c r="J380" s="24" t="s">
        <v>7</v>
      </c>
      <c r="K380" s="24" t="s">
        <v>9</v>
      </c>
      <c r="L380" s="24" t="s">
        <v>1</v>
      </c>
      <c r="M380" s="53" t="s">
        <v>745</v>
      </c>
      <c r="N380" s="28" t="s">
        <v>744</v>
      </c>
      <c r="O380" s="122" t="s">
        <v>1</v>
      </c>
      <c r="P380"/>
      <c r="Q380"/>
      <c r="R380" s="4"/>
      <c r="S380" s="25"/>
      <c r="T380" s="5"/>
      <c r="U380" s="5"/>
    </row>
    <row r="381" spans="1:21" ht="50.1" customHeight="1" x14ac:dyDescent="0.2">
      <c r="A381" s="170"/>
      <c r="B381" s="142"/>
      <c r="C381" s="145"/>
      <c r="D381" s="135"/>
      <c r="E381" s="22">
        <f t="shared" si="11"/>
        <v>369</v>
      </c>
      <c r="F381" s="23" t="s">
        <v>453</v>
      </c>
      <c r="G381" s="11" t="s">
        <v>20</v>
      </c>
      <c r="H381" s="11" t="s">
        <v>454</v>
      </c>
      <c r="I381" s="11" t="s">
        <v>34</v>
      </c>
      <c r="J381" s="24" t="s">
        <v>6</v>
      </c>
      <c r="K381" s="24" t="s">
        <v>6</v>
      </c>
      <c r="L381" s="24" t="s">
        <v>6</v>
      </c>
      <c r="M381" s="53" t="s">
        <v>745</v>
      </c>
      <c r="N381" s="28"/>
      <c r="O381" s="98"/>
      <c r="P381"/>
      <c r="Q381"/>
      <c r="R381" s="4"/>
      <c r="S381" s="25"/>
      <c r="T381" s="5"/>
      <c r="U381" s="5"/>
    </row>
    <row r="382" spans="1:21" ht="50.1" customHeight="1" x14ac:dyDescent="0.2">
      <c r="A382" s="170"/>
      <c r="B382" s="140" t="s">
        <v>1384</v>
      </c>
      <c r="C382" s="189" t="s">
        <v>1403</v>
      </c>
      <c r="D382" s="134" t="s">
        <v>455</v>
      </c>
      <c r="E382" s="22">
        <f t="shared" si="11"/>
        <v>370</v>
      </c>
      <c r="F382" s="23" t="s">
        <v>456</v>
      </c>
      <c r="G382" s="11" t="s">
        <v>20</v>
      </c>
      <c r="H382" s="11" t="s">
        <v>1041</v>
      </c>
      <c r="I382" s="11" t="s">
        <v>34</v>
      </c>
      <c r="J382" s="24" t="s">
        <v>7</v>
      </c>
      <c r="K382" s="24" t="s">
        <v>9</v>
      </c>
      <c r="L382" s="24" t="s">
        <v>1</v>
      </c>
      <c r="M382" s="53" t="s">
        <v>745</v>
      </c>
      <c r="N382" s="28" t="s">
        <v>744</v>
      </c>
      <c r="O382" s="98"/>
      <c r="P382"/>
      <c r="Q382"/>
      <c r="R382" s="4"/>
      <c r="S382" s="25"/>
      <c r="T382" s="5"/>
      <c r="U382" s="5"/>
    </row>
    <row r="383" spans="1:21" ht="50.1" customHeight="1" x14ac:dyDescent="0.2">
      <c r="A383" s="170"/>
      <c r="B383" s="141"/>
      <c r="C383" s="190"/>
      <c r="D383" s="135"/>
      <c r="E383" s="22">
        <f t="shared" si="11"/>
        <v>371</v>
      </c>
      <c r="F383" s="23" t="s">
        <v>457</v>
      </c>
      <c r="G383" s="11" t="s">
        <v>20</v>
      </c>
      <c r="H383" s="11" t="s">
        <v>1042</v>
      </c>
      <c r="I383" s="11" t="s">
        <v>34</v>
      </c>
      <c r="J383" s="24" t="s">
        <v>7</v>
      </c>
      <c r="K383" s="24" t="s">
        <v>9</v>
      </c>
      <c r="L383" s="24" t="s">
        <v>1</v>
      </c>
      <c r="M383" s="53" t="s">
        <v>745</v>
      </c>
      <c r="N383" s="28" t="s">
        <v>744</v>
      </c>
      <c r="O383" s="98"/>
      <c r="P383"/>
      <c r="Q383"/>
      <c r="R383" s="4"/>
      <c r="S383" s="25"/>
      <c r="T383" s="5"/>
      <c r="U383" s="5"/>
    </row>
    <row r="384" spans="1:21" ht="50.1" customHeight="1" x14ac:dyDescent="0.2">
      <c r="A384" s="170"/>
      <c r="B384" s="141"/>
      <c r="C384" s="190"/>
      <c r="D384" s="136"/>
      <c r="E384" s="22">
        <f t="shared" si="11"/>
        <v>372</v>
      </c>
      <c r="F384" s="23" t="s">
        <v>840</v>
      </c>
      <c r="G384" s="11" t="s">
        <v>65</v>
      </c>
      <c r="H384" s="11" t="s">
        <v>1043</v>
      </c>
      <c r="I384" s="11" t="s">
        <v>103</v>
      </c>
      <c r="J384" s="24" t="s">
        <v>6</v>
      </c>
      <c r="K384" s="24" t="s">
        <v>7</v>
      </c>
      <c r="L384" s="24" t="s">
        <v>7</v>
      </c>
      <c r="M384" s="53" t="s">
        <v>745</v>
      </c>
      <c r="N384" s="28" t="s">
        <v>743</v>
      </c>
      <c r="O384" s="98"/>
      <c r="P384"/>
      <c r="Q384"/>
      <c r="R384" s="4"/>
      <c r="S384" s="25"/>
      <c r="T384" s="5"/>
      <c r="U384" s="30"/>
    </row>
    <row r="385" spans="1:21" ht="50.1" customHeight="1" x14ac:dyDescent="0.2">
      <c r="A385" s="170"/>
      <c r="B385" s="142"/>
      <c r="C385" s="196"/>
      <c r="D385" s="10" t="s">
        <v>458</v>
      </c>
      <c r="E385" s="22">
        <f t="shared" si="11"/>
        <v>373</v>
      </c>
      <c r="F385" s="23" t="s">
        <v>100</v>
      </c>
      <c r="G385" s="11" t="s">
        <v>900</v>
      </c>
      <c r="H385" s="11" t="s">
        <v>899</v>
      </c>
      <c r="I385" s="11" t="s">
        <v>891</v>
      </c>
      <c r="J385" s="24" t="s">
        <v>7</v>
      </c>
      <c r="K385" s="24" t="s">
        <v>7</v>
      </c>
      <c r="L385" s="24" t="s">
        <v>7</v>
      </c>
      <c r="M385" s="53" t="s">
        <v>745</v>
      </c>
      <c r="N385" s="28" t="s">
        <v>743</v>
      </c>
      <c r="O385" s="122" t="s">
        <v>1</v>
      </c>
      <c r="P385"/>
      <c r="Q385"/>
      <c r="R385" s="4"/>
      <c r="S385" s="25"/>
      <c r="T385" s="5"/>
      <c r="U385" s="5"/>
    </row>
    <row r="386" spans="1:21" ht="50.1" customHeight="1" x14ac:dyDescent="0.2">
      <c r="A386" s="170"/>
      <c r="B386" s="140" t="s">
        <v>1385</v>
      </c>
      <c r="C386" s="186" t="s">
        <v>1402</v>
      </c>
      <c r="D386" s="134" t="s">
        <v>459</v>
      </c>
      <c r="E386" s="22">
        <f t="shared" si="11"/>
        <v>374</v>
      </c>
      <c r="F386" s="23" t="s">
        <v>460</v>
      </c>
      <c r="G386" s="11" t="s">
        <v>1044</v>
      </c>
      <c r="H386" s="11" t="s">
        <v>1045</v>
      </c>
      <c r="I386" s="11" t="s">
        <v>101</v>
      </c>
      <c r="J386" s="24" t="s">
        <v>7</v>
      </c>
      <c r="K386" s="24" t="s">
        <v>6</v>
      </c>
      <c r="L386" s="24" t="s">
        <v>7</v>
      </c>
      <c r="M386" s="53" t="s">
        <v>745</v>
      </c>
      <c r="N386" s="28" t="s">
        <v>743</v>
      </c>
      <c r="O386" s="71" t="s">
        <v>1</v>
      </c>
      <c r="P386"/>
      <c r="Q386"/>
      <c r="R386" s="4"/>
      <c r="S386" s="25"/>
      <c r="T386" s="5"/>
      <c r="U386" s="5"/>
    </row>
    <row r="387" spans="1:21" ht="50.1" customHeight="1" x14ac:dyDescent="0.2">
      <c r="A387" s="170"/>
      <c r="B387" s="141"/>
      <c r="C387" s="187"/>
      <c r="D387" s="135"/>
      <c r="E387" s="22">
        <f t="shared" si="11"/>
        <v>375</v>
      </c>
      <c r="F387" s="23" t="s">
        <v>461</v>
      </c>
      <c r="G387" s="11" t="s">
        <v>20</v>
      </c>
      <c r="H387" s="11" t="s">
        <v>462</v>
      </c>
      <c r="I387" s="11" t="s">
        <v>34</v>
      </c>
      <c r="J387" s="24" t="s">
        <v>6</v>
      </c>
      <c r="K387" s="24" t="s">
        <v>6</v>
      </c>
      <c r="L387" s="24" t="s">
        <v>6</v>
      </c>
      <c r="M387" s="53" t="s">
        <v>745</v>
      </c>
      <c r="N387" s="28"/>
      <c r="O387" s="98"/>
      <c r="P387"/>
      <c r="Q387"/>
      <c r="R387" s="4"/>
      <c r="S387" s="25"/>
      <c r="T387" s="5"/>
      <c r="U387" s="5"/>
    </row>
    <row r="388" spans="1:21" ht="50.1" customHeight="1" x14ac:dyDescent="0.2">
      <c r="A388" s="170"/>
      <c r="B388" s="141"/>
      <c r="C388" s="187"/>
      <c r="D388" s="135"/>
      <c r="E388" s="22">
        <f t="shared" si="11"/>
        <v>376</v>
      </c>
      <c r="F388" s="23" t="s">
        <v>463</v>
      </c>
      <c r="G388" s="11" t="s">
        <v>69</v>
      </c>
      <c r="H388" s="11" t="s">
        <v>464</v>
      </c>
      <c r="I388" s="11" t="s">
        <v>34</v>
      </c>
      <c r="J388" s="24" t="s">
        <v>6</v>
      </c>
      <c r="K388" s="24" t="s">
        <v>9</v>
      </c>
      <c r="L388" s="24" t="s">
        <v>1</v>
      </c>
      <c r="M388" s="53" t="s">
        <v>745</v>
      </c>
      <c r="N388" s="28"/>
      <c r="O388" s="98"/>
      <c r="P388"/>
      <c r="Q388"/>
      <c r="R388" s="4"/>
      <c r="S388" s="25"/>
      <c r="T388" s="5"/>
      <c r="U388" s="5"/>
    </row>
    <row r="389" spans="1:21" ht="50.1" customHeight="1" x14ac:dyDescent="0.2">
      <c r="A389" s="170"/>
      <c r="B389" s="141"/>
      <c r="C389" s="187"/>
      <c r="D389" s="134" t="s">
        <v>465</v>
      </c>
      <c r="E389" s="22">
        <f t="shared" si="11"/>
        <v>377</v>
      </c>
      <c r="F389" s="23" t="s">
        <v>466</v>
      </c>
      <c r="G389" s="11" t="s">
        <v>765</v>
      </c>
      <c r="H389" s="11" t="s">
        <v>1046</v>
      </c>
      <c r="I389" s="11" t="s">
        <v>891</v>
      </c>
      <c r="J389" s="24" t="s">
        <v>7</v>
      </c>
      <c r="K389" s="24" t="s">
        <v>6</v>
      </c>
      <c r="L389" s="24" t="s">
        <v>7</v>
      </c>
      <c r="M389" s="53" t="s">
        <v>745</v>
      </c>
      <c r="N389" s="28" t="s">
        <v>743</v>
      </c>
      <c r="O389" s="98"/>
      <c r="P389"/>
      <c r="Q389"/>
      <c r="R389" s="4"/>
      <c r="S389" s="25"/>
      <c r="T389" s="5"/>
      <c r="U389" s="5"/>
    </row>
    <row r="390" spans="1:21" s="31" customFormat="1" ht="50.1" customHeight="1" x14ac:dyDescent="0.2">
      <c r="A390" s="170"/>
      <c r="B390" s="141"/>
      <c r="C390" s="187"/>
      <c r="D390" s="135"/>
      <c r="E390" s="44">
        <f t="shared" si="11"/>
        <v>378</v>
      </c>
      <c r="F390" s="23" t="s">
        <v>822</v>
      </c>
      <c r="G390" s="11" t="s">
        <v>20</v>
      </c>
      <c r="H390" s="11" t="s">
        <v>1047</v>
      </c>
      <c r="I390" s="11" t="s">
        <v>101</v>
      </c>
      <c r="J390" s="24" t="s">
        <v>6</v>
      </c>
      <c r="K390" s="24" t="s">
        <v>7</v>
      </c>
      <c r="L390" s="24" t="s">
        <v>7</v>
      </c>
      <c r="M390" s="53" t="s">
        <v>745</v>
      </c>
      <c r="N390" s="28" t="s">
        <v>743</v>
      </c>
      <c r="O390" s="117"/>
      <c r="P390"/>
      <c r="Q390"/>
      <c r="R390" s="4"/>
      <c r="S390" s="25"/>
    </row>
    <row r="391" spans="1:21" ht="50.1" customHeight="1" x14ac:dyDescent="0.2">
      <c r="A391" s="170"/>
      <c r="B391" s="141"/>
      <c r="C391" s="187"/>
      <c r="D391" s="135"/>
      <c r="E391" s="22">
        <f t="shared" si="11"/>
        <v>379</v>
      </c>
      <c r="F391" s="23" t="s">
        <v>467</v>
      </c>
      <c r="G391" s="11" t="s">
        <v>24</v>
      </c>
      <c r="H391" s="11" t="s">
        <v>468</v>
      </c>
      <c r="I391" s="11" t="s">
        <v>34</v>
      </c>
      <c r="J391" s="24" t="s">
        <v>6</v>
      </c>
      <c r="K391" s="24" t="s">
        <v>6</v>
      </c>
      <c r="L391" s="24" t="s">
        <v>6</v>
      </c>
      <c r="M391" s="53" t="s">
        <v>745</v>
      </c>
      <c r="N391" s="28"/>
      <c r="O391" s="98"/>
      <c r="P391"/>
      <c r="Q391"/>
      <c r="R391" s="4"/>
      <c r="S391" s="25"/>
      <c r="T391" s="5"/>
      <c r="U391" s="5"/>
    </row>
    <row r="392" spans="1:21" ht="50.1" customHeight="1" x14ac:dyDescent="0.2">
      <c r="A392" s="170"/>
      <c r="B392" s="141"/>
      <c r="C392" s="187"/>
      <c r="D392" s="134" t="s">
        <v>469</v>
      </c>
      <c r="E392" s="22">
        <f t="shared" si="11"/>
        <v>380</v>
      </c>
      <c r="F392" s="23" t="s">
        <v>470</v>
      </c>
      <c r="G392" s="59" t="s">
        <v>1049</v>
      </c>
      <c r="H392" s="11" t="s">
        <v>1048</v>
      </c>
      <c r="I392" s="11" t="s">
        <v>34</v>
      </c>
      <c r="J392" s="24" t="s">
        <v>7</v>
      </c>
      <c r="K392" s="24" t="s">
        <v>6</v>
      </c>
      <c r="L392" s="24" t="s">
        <v>6</v>
      </c>
      <c r="M392" s="53" t="s">
        <v>745</v>
      </c>
      <c r="N392" s="28" t="s">
        <v>744</v>
      </c>
      <c r="O392" s="124" t="s">
        <v>1417</v>
      </c>
      <c r="P392"/>
      <c r="Q392"/>
      <c r="R392" s="4"/>
      <c r="S392" s="25"/>
      <c r="T392" s="5"/>
      <c r="U392" s="5"/>
    </row>
    <row r="393" spans="1:21" ht="50.1" customHeight="1" x14ac:dyDescent="0.2">
      <c r="A393" s="170"/>
      <c r="B393" s="141"/>
      <c r="C393" s="187"/>
      <c r="D393" s="135"/>
      <c r="E393" s="22">
        <f t="shared" si="11"/>
        <v>381</v>
      </c>
      <c r="F393" s="23" t="s">
        <v>471</v>
      </c>
      <c r="G393" s="11" t="s">
        <v>20</v>
      </c>
      <c r="H393" s="11" t="s">
        <v>472</v>
      </c>
      <c r="I393" s="11" t="s">
        <v>34</v>
      </c>
      <c r="J393" s="24" t="s">
        <v>6</v>
      </c>
      <c r="K393" s="24" t="s">
        <v>1</v>
      </c>
      <c r="L393" s="24" t="s">
        <v>6</v>
      </c>
      <c r="M393" s="53" t="s">
        <v>745</v>
      </c>
      <c r="N393" s="28"/>
      <c r="O393" s="98"/>
      <c r="P393"/>
      <c r="Q393"/>
      <c r="R393" s="4"/>
      <c r="S393" s="25"/>
      <c r="T393" s="5"/>
      <c r="U393" s="5"/>
    </row>
    <row r="394" spans="1:21" ht="50.1" customHeight="1" x14ac:dyDescent="0.2">
      <c r="A394" s="170"/>
      <c r="B394" s="141"/>
      <c r="C394" s="187"/>
      <c r="D394" s="135"/>
      <c r="E394" s="22">
        <f t="shared" si="11"/>
        <v>382</v>
      </c>
      <c r="F394" s="23" t="s">
        <v>473</v>
      </c>
      <c r="G394" s="59" t="s">
        <v>1060</v>
      </c>
      <c r="H394" s="11" t="s">
        <v>1050</v>
      </c>
      <c r="I394" s="11" t="s">
        <v>34</v>
      </c>
      <c r="J394" s="24" t="s">
        <v>7</v>
      </c>
      <c r="K394" s="24" t="s">
        <v>6</v>
      </c>
      <c r="L394" s="24" t="s">
        <v>6</v>
      </c>
      <c r="M394" s="53" t="s">
        <v>745</v>
      </c>
      <c r="N394" s="28" t="s">
        <v>744</v>
      </c>
      <c r="O394" s="116" t="s">
        <v>1490</v>
      </c>
      <c r="P394"/>
      <c r="Q394"/>
      <c r="R394" s="4"/>
      <c r="S394" s="25"/>
      <c r="T394" s="5"/>
      <c r="U394" s="5"/>
    </row>
    <row r="395" spans="1:21" ht="50.1" customHeight="1" x14ac:dyDescent="0.2">
      <c r="A395" s="170"/>
      <c r="B395" s="141"/>
      <c r="C395" s="187"/>
      <c r="D395" s="135"/>
      <c r="E395" s="22">
        <f t="shared" si="11"/>
        <v>383</v>
      </c>
      <c r="F395" s="23" t="s">
        <v>474</v>
      </c>
      <c r="G395" s="11" t="s">
        <v>168</v>
      </c>
      <c r="H395" s="11" t="s">
        <v>1051</v>
      </c>
      <c r="I395" s="11" t="s">
        <v>891</v>
      </c>
      <c r="J395" s="24" t="s">
        <v>6</v>
      </c>
      <c r="K395" s="24" t="s">
        <v>7</v>
      </c>
      <c r="L395" s="24" t="s">
        <v>7</v>
      </c>
      <c r="M395" s="53" t="s">
        <v>745</v>
      </c>
      <c r="N395" s="28" t="s">
        <v>743</v>
      </c>
      <c r="O395" s="122"/>
      <c r="P395"/>
      <c r="Q395"/>
      <c r="R395" s="4"/>
      <c r="S395" s="25"/>
      <c r="T395" s="5"/>
      <c r="U395" s="5"/>
    </row>
    <row r="396" spans="1:21" ht="50.1" customHeight="1" x14ac:dyDescent="0.2">
      <c r="A396" s="170"/>
      <c r="B396" s="141"/>
      <c r="C396" s="187"/>
      <c r="D396" s="134" t="s">
        <v>414</v>
      </c>
      <c r="E396" s="22">
        <f t="shared" si="11"/>
        <v>384</v>
      </c>
      <c r="F396" s="23" t="s">
        <v>475</v>
      </c>
      <c r="G396" s="11" t="s">
        <v>782</v>
      </c>
      <c r="H396" s="11" t="s">
        <v>476</v>
      </c>
      <c r="I396" s="11" t="s">
        <v>868</v>
      </c>
      <c r="J396" s="24" t="s">
        <v>1</v>
      </c>
      <c r="K396" s="24" t="s">
        <v>7</v>
      </c>
      <c r="L396" s="24" t="s">
        <v>7</v>
      </c>
      <c r="M396" s="53" t="s">
        <v>745</v>
      </c>
      <c r="N396" s="28"/>
      <c r="O396" s="98"/>
      <c r="P396"/>
      <c r="Q396"/>
      <c r="R396" s="4"/>
      <c r="S396" s="25"/>
      <c r="T396" s="5"/>
      <c r="U396" s="5"/>
    </row>
    <row r="397" spans="1:21" ht="50.1" customHeight="1" x14ac:dyDescent="0.2">
      <c r="A397" s="170"/>
      <c r="B397" s="141"/>
      <c r="C397" s="187"/>
      <c r="D397" s="135"/>
      <c r="E397" s="22">
        <f t="shared" si="11"/>
        <v>385</v>
      </c>
      <c r="F397" s="23" t="s">
        <v>477</v>
      </c>
      <c r="G397" s="11" t="s">
        <v>102</v>
      </c>
      <c r="H397" s="11" t="s">
        <v>478</v>
      </c>
      <c r="I397" s="11" t="s">
        <v>34</v>
      </c>
      <c r="J397" s="24" t="s">
        <v>1</v>
      </c>
      <c r="K397" s="24" t="s">
        <v>7</v>
      </c>
      <c r="L397" s="24" t="s">
        <v>7</v>
      </c>
      <c r="M397" s="53" t="s">
        <v>745</v>
      </c>
      <c r="N397" s="28"/>
      <c r="O397" s="98"/>
      <c r="P397"/>
      <c r="Q397"/>
      <c r="R397" s="4"/>
      <c r="S397" s="25"/>
      <c r="T397" s="5"/>
      <c r="U397" s="5"/>
    </row>
    <row r="398" spans="1:21" ht="50.1" customHeight="1" x14ac:dyDescent="0.2">
      <c r="A398" s="170"/>
      <c r="B398" s="141"/>
      <c r="C398" s="187"/>
      <c r="D398" s="135"/>
      <c r="E398" s="22">
        <f t="shared" si="11"/>
        <v>386</v>
      </c>
      <c r="F398" s="23" t="s">
        <v>479</v>
      </c>
      <c r="G398" s="11" t="s">
        <v>24</v>
      </c>
      <c r="H398" s="11" t="s">
        <v>480</v>
      </c>
      <c r="I398" s="11" t="s">
        <v>34</v>
      </c>
      <c r="J398" s="24" t="s">
        <v>1</v>
      </c>
      <c r="K398" s="24" t="s">
        <v>9</v>
      </c>
      <c r="L398" s="24" t="s">
        <v>1</v>
      </c>
      <c r="M398" s="53" t="s">
        <v>745</v>
      </c>
      <c r="N398" s="28"/>
      <c r="O398" s="98"/>
      <c r="P398"/>
      <c r="Q398"/>
      <c r="R398" s="4"/>
      <c r="S398" s="25"/>
      <c r="T398" s="5"/>
      <c r="U398" s="5"/>
    </row>
    <row r="399" spans="1:21" ht="50.1" customHeight="1" x14ac:dyDescent="0.2">
      <c r="A399" s="170"/>
      <c r="B399" s="141"/>
      <c r="C399" s="187"/>
      <c r="D399" s="135"/>
      <c r="E399" s="22">
        <f t="shared" si="11"/>
        <v>387</v>
      </c>
      <c r="F399" s="23" t="s">
        <v>481</v>
      </c>
      <c r="G399" s="11" t="s">
        <v>20</v>
      </c>
      <c r="H399" s="11" t="s">
        <v>482</v>
      </c>
      <c r="I399" s="11" t="s">
        <v>34</v>
      </c>
      <c r="J399" s="24" t="s">
        <v>6</v>
      </c>
      <c r="K399" s="24" t="s">
        <v>9</v>
      </c>
      <c r="L399" s="24" t="s">
        <v>1</v>
      </c>
      <c r="M399" s="53" t="s">
        <v>745</v>
      </c>
      <c r="N399" s="28"/>
      <c r="O399" s="98"/>
      <c r="P399"/>
      <c r="Q399"/>
      <c r="R399" s="4"/>
      <c r="S399" s="25"/>
      <c r="T399" s="5"/>
      <c r="U399" s="5"/>
    </row>
    <row r="400" spans="1:21" ht="50.1" customHeight="1" x14ac:dyDescent="0.2">
      <c r="A400" s="170"/>
      <c r="B400" s="141"/>
      <c r="C400" s="187"/>
      <c r="D400" s="135"/>
      <c r="E400" s="22">
        <f t="shared" si="11"/>
        <v>388</v>
      </c>
      <c r="F400" s="23" t="s">
        <v>483</v>
      </c>
      <c r="G400" s="11" t="s">
        <v>29</v>
      </c>
      <c r="H400" s="11" t="s">
        <v>484</v>
      </c>
      <c r="I400" s="11" t="s">
        <v>34</v>
      </c>
      <c r="J400" s="24" t="s">
        <v>6</v>
      </c>
      <c r="K400" s="24" t="s">
        <v>9</v>
      </c>
      <c r="L400" s="24" t="s">
        <v>1</v>
      </c>
      <c r="M400" s="53" t="s">
        <v>745</v>
      </c>
      <c r="N400" s="28"/>
      <c r="O400" s="98"/>
      <c r="P400"/>
      <c r="Q400"/>
      <c r="R400" s="4"/>
      <c r="S400" s="25"/>
      <c r="T400" s="5"/>
      <c r="U400" s="5"/>
    </row>
    <row r="401" spans="1:21" ht="50.1" customHeight="1" x14ac:dyDescent="0.2">
      <c r="A401" s="170"/>
      <c r="B401" s="141"/>
      <c r="C401" s="187"/>
      <c r="D401" s="135"/>
      <c r="E401" s="22">
        <f t="shared" si="11"/>
        <v>389</v>
      </c>
      <c r="F401" s="23" t="s">
        <v>262</v>
      </c>
      <c r="G401" s="11" t="s">
        <v>29</v>
      </c>
      <c r="H401" s="11" t="s">
        <v>959</v>
      </c>
      <c r="I401" s="11" t="s">
        <v>101</v>
      </c>
      <c r="J401" s="24" t="s">
        <v>6</v>
      </c>
      <c r="K401" s="24" t="s">
        <v>7</v>
      </c>
      <c r="L401" s="24" t="s">
        <v>7</v>
      </c>
      <c r="M401" s="53" t="s">
        <v>745</v>
      </c>
      <c r="N401" s="28" t="s">
        <v>743</v>
      </c>
      <c r="O401" s="98"/>
      <c r="P401"/>
      <c r="Q401"/>
      <c r="R401" s="4"/>
      <c r="S401" s="25"/>
      <c r="T401" s="5"/>
      <c r="U401" s="5"/>
    </row>
    <row r="402" spans="1:21" ht="50.1" customHeight="1" x14ac:dyDescent="0.2">
      <c r="A402" s="170"/>
      <c r="B402" s="141"/>
      <c r="C402" s="187"/>
      <c r="D402" s="135"/>
      <c r="E402" s="22">
        <f t="shared" si="11"/>
        <v>390</v>
      </c>
      <c r="F402" s="23" t="s">
        <v>485</v>
      </c>
      <c r="G402" s="11" t="s">
        <v>29</v>
      </c>
      <c r="H402" s="11" t="s">
        <v>486</v>
      </c>
      <c r="I402" s="11" t="s">
        <v>34</v>
      </c>
      <c r="J402" s="24" t="s">
        <v>6</v>
      </c>
      <c r="K402" s="24" t="s">
        <v>6</v>
      </c>
      <c r="L402" s="24" t="s">
        <v>6</v>
      </c>
      <c r="M402" s="53" t="s">
        <v>745</v>
      </c>
      <c r="N402" s="28"/>
      <c r="O402" s="98"/>
      <c r="P402"/>
      <c r="Q402"/>
      <c r="R402" s="4"/>
      <c r="S402" s="25"/>
      <c r="T402" s="5"/>
      <c r="U402" s="5"/>
    </row>
    <row r="403" spans="1:21" ht="50.1" customHeight="1" x14ac:dyDescent="0.2">
      <c r="A403" s="170"/>
      <c r="B403" s="141"/>
      <c r="C403" s="187"/>
      <c r="D403" s="135"/>
      <c r="E403" s="22">
        <f t="shared" si="11"/>
        <v>391</v>
      </c>
      <c r="F403" s="23" t="s">
        <v>487</v>
      </c>
      <c r="G403" s="11" t="s">
        <v>55</v>
      </c>
      <c r="H403" s="11" t="s">
        <v>488</v>
      </c>
      <c r="I403" s="11" t="s">
        <v>34</v>
      </c>
      <c r="J403" s="24" t="s">
        <v>6</v>
      </c>
      <c r="K403" s="24" t="s">
        <v>9</v>
      </c>
      <c r="L403" s="24" t="s">
        <v>1</v>
      </c>
      <c r="M403" s="53" t="s">
        <v>745</v>
      </c>
      <c r="N403" s="28"/>
      <c r="O403" s="98"/>
      <c r="P403"/>
      <c r="Q403"/>
      <c r="R403" s="4"/>
      <c r="S403" s="25"/>
      <c r="T403" s="5"/>
      <c r="U403" s="5"/>
    </row>
    <row r="404" spans="1:21" ht="50.1" customHeight="1" x14ac:dyDescent="0.2">
      <c r="A404" s="170"/>
      <c r="B404" s="142"/>
      <c r="C404" s="188"/>
      <c r="D404" s="136"/>
      <c r="E404" s="22">
        <f t="shared" si="11"/>
        <v>392</v>
      </c>
      <c r="F404" s="23" t="s">
        <v>836</v>
      </c>
      <c r="G404" s="11" t="s">
        <v>69</v>
      </c>
      <c r="H404" s="11" t="s">
        <v>836</v>
      </c>
      <c r="I404" s="11" t="s">
        <v>34</v>
      </c>
      <c r="J404" s="24" t="s">
        <v>6</v>
      </c>
      <c r="K404" s="24" t="s">
        <v>9</v>
      </c>
      <c r="L404" s="24" t="s">
        <v>1</v>
      </c>
      <c r="M404" s="53" t="s">
        <v>745</v>
      </c>
      <c r="N404" s="28"/>
      <c r="O404" s="98"/>
      <c r="P404"/>
      <c r="Q404"/>
      <c r="R404" s="4"/>
      <c r="S404" s="25"/>
      <c r="T404" s="5"/>
      <c r="U404" s="30"/>
    </row>
    <row r="405" spans="1:21" ht="50.1" customHeight="1" x14ac:dyDescent="0.2">
      <c r="A405" s="170"/>
      <c r="B405" s="87" t="s">
        <v>1386</v>
      </c>
      <c r="C405" s="72" t="s">
        <v>1401</v>
      </c>
      <c r="D405" s="10" t="s">
        <v>489</v>
      </c>
      <c r="E405" s="22">
        <f t="shared" si="11"/>
        <v>393</v>
      </c>
      <c r="F405" s="23" t="s">
        <v>710</v>
      </c>
      <c r="G405" s="11" t="s">
        <v>757</v>
      </c>
      <c r="H405" s="11" t="s">
        <v>711</v>
      </c>
      <c r="I405" s="11" t="s">
        <v>34</v>
      </c>
      <c r="J405" s="24" t="s">
        <v>7</v>
      </c>
      <c r="K405" s="24" t="s">
        <v>6</v>
      </c>
      <c r="L405" s="24" t="s">
        <v>6</v>
      </c>
      <c r="M405" s="53" t="s">
        <v>199</v>
      </c>
      <c r="N405" s="28" t="s">
        <v>744</v>
      </c>
      <c r="O405" s="98"/>
      <c r="P405"/>
      <c r="Q405"/>
      <c r="R405" s="4"/>
      <c r="S405" s="25"/>
      <c r="T405" s="5"/>
      <c r="U405" s="5"/>
    </row>
    <row r="406" spans="1:21" ht="50.1" customHeight="1" x14ac:dyDescent="0.2">
      <c r="A406" s="170"/>
      <c r="B406" s="87" t="s">
        <v>1387</v>
      </c>
      <c r="C406" s="47" t="s">
        <v>1400</v>
      </c>
      <c r="D406" s="10" t="s">
        <v>43</v>
      </c>
      <c r="E406" s="22">
        <f t="shared" si="11"/>
        <v>394</v>
      </c>
      <c r="F406" s="23" t="s">
        <v>712</v>
      </c>
      <c r="G406" s="11" t="s">
        <v>757</v>
      </c>
      <c r="H406" s="11" t="s">
        <v>1052</v>
      </c>
      <c r="I406" s="11" t="s">
        <v>34</v>
      </c>
      <c r="J406" s="24" t="s">
        <v>7</v>
      </c>
      <c r="K406" s="24" t="s">
        <v>6</v>
      </c>
      <c r="L406" s="24" t="s">
        <v>6</v>
      </c>
      <c r="M406" s="53" t="s">
        <v>199</v>
      </c>
      <c r="N406" s="28" t="s">
        <v>744</v>
      </c>
      <c r="O406" s="98"/>
      <c r="P406"/>
      <c r="Q406"/>
      <c r="R406" s="4"/>
      <c r="S406" s="25"/>
      <c r="T406" s="5"/>
      <c r="U406" s="5"/>
    </row>
    <row r="407" spans="1:21" ht="50.1" customHeight="1" x14ac:dyDescent="0.2">
      <c r="A407" s="170"/>
      <c r="B407" s="140" t="s">
        <v>1388</v>
      </c>
      <c r="C407" s="153" t="s">
        <v>1399</v>
      </c>
      <c r="D407" s="134" t="s">
        <v>490</v>
      </c>
      <c r="E407" s="22">
        <f t="shared" si="11"/>
        <v>395</v>
      </c>
      <c r="F407" s="23" t="s">
        <v>41</v>
      </c>
      <c r="G407" s="11" t="s">
        <v>757</v>
      </c>
      <c r="H407" s="11" t="s">
        <v>1053</v>
      </c>
      <c r="I407" s="11" t="s">
        <v>34</v>
      </c>
      <c r="J407" s="24" t="s">
        <v>7</v>
      </c>
      <c r="K407" s="24" t="s">
        <v>9</v>
      </c>
      <c r="L407" s="24" t="s">
        <v>1</v>
      </c>
      <c r="M407" s="53" t="s">
        <v>745</v>
      </c>
      <c r="N407" s="28" t="s">
        <v>744</v>
      </c>
      <c r="O407" s="98"/>
      <c r="P407"/>
      <c r="Q407"/>
      <c r="R407" s="4"/>
      <c r="S407" s="25"/>
      <c r="T407" s="5"/>
      <c r="U407" s="5"/>
    </row>
    <row r="408" spans="1:21" ht="50.1" customHeight="1" x14ac:dyDescent="0.2">
      <c r="A408" s="170"/>
      <c r="B408" s="141"/>
      <c r="C408" s="154"/>
      <c r="D408" s="136"/>
      <c r="E408" s="22">
        <f t="shared" si="11"/>
        <v>396</v>
      </c>
      <c r="F408" s="23" t="s">
        <v>30</v>
      </c>
      <c r="G408" s="11" t="s">
        <v>757</v>
      </c>
      <c r="H408" s="11" t="s">
        <v>1054</v>
      </c>
      <c r="I408" s="11" t="s">
        <v>34</v>
      </c>
      <c r="J408" s="24" t="s">
        <v>7</v>
      </c>
      <c r="K408" s="24" t="s">
        <v>9</v>
      </c>
      <c r="L408" s="24" t="s">
        <v>1</v>
      </c>
      <c r="M408" s="53" t="s">
        <v>745</v>
      </c>
      <c r="N408" s="28" t="s">
        <v>744</v>
      </c>
      <c r="O408" s="98"/>
      <c r="P408"/>
      <c r="Q408"/>
      <c r="R408" s="4"/>
      <c r="S408" s="25"/>
      <c r="T408" s="5"/>
      <c r="U408" s="5"/>
    </row>
    <row r="409" spans="1:21" ht="50.1" customHeight="1" x14ac:dyDescent="0.2">
      <c r="A409" s="170"/>
      <c r="B409" s="142"/>
      <c r="C409" s="155"/>
      <c r="D409" s="14" t="s">
        <v>676</v>
      </c>
      <c r="E409" s="22">
        <f t="shared" si="11"/>
        <v>397</v>
      </c>
      <c r="F409" s="23" t="s">
        <v>675</v>
      </c>
      <c r="G409" s="34" t="s">
        <v>34</v>
      </c>
      <c r="H409" s="26" t="s">
        <v>1082</v>
      </c>
      <c r="I409" s="11" t="s">
        <v>34</v>
      </c>
      <c r="J409" s="35" t="s">
        <v>6</v>
      </c>
      <c r="K409" s="24" t="s">
        <v>6</v>
      </c>
      <c r="L409" s="35" t="s">
        <v>6</v>
      </c>
      <c r="M409" s="53" t="s">
        <v>8</v>
      </c>
      <c r="N409" s="28"/>
      <c r="O409" s="98"/>
      <c r="P409"/>
      <c r="Q409"/>
      <c r="R409" s="4"/>
      <c r="S409" s="25"/>
      <c r="T409" s="5"/>
      <c r="U409" s="5"/>
    </row>
    <row r="410" spans="1:21" ht="50.1" customHeight="1" x14ac:dyDescent="0.2">
      <c r="A410" s="170"/>
      <c r="B410" s="140" t="s">
        <v>1389</v>
      </c>
      <c r="C410" s="156" t="s">
        <v>1398</v>
      </c>
      <c r="D410" s="134" t="s">
        <v>491</v>
      </c>
      <c r="E410" s="22">
        <f t="shared" si="11"/>
        <v>398</v>
      </c>
      <c r="F410" s="23" t="s">
        <v>333</v>
      </c>
      <c r="G410" s="11" t="s">
        <v>1055</v>
      </c>
      <c r="H410" s="11" t="s">
        <v>985</v>
      </c>
      <c r="I410" s="11" t="s">
        <v>101</v>
      </c>
      <c r="J410" s="24" t="s">
        <v>6</v>
      </c>
      <c r="K410" s="24" t="s">
        <v>6</v>
      </c>
      <c r="L410" s="24" t="s">
        <v>7</v>
      </c>
      <c r="M410" s="53" t="s">
        <v>745</v>
      </c>
      <c r="N410" s="28" t="s">
        <v>743</v>
      </c>
      <c r="O410" s="121" t="s">
        <v>1412</v>
      </c>
      <c r="P410"/>
      <c r="Q410"/>
      <c r="R410" s="4"/>
      <c r="S410" s="25"/>
      <c r="T410" s="5"/>
      <c r="U410" s="5"/>
    </row>
    <row r="411" spans="1:21" ht="50.1" customHeight="1" x14ac:dyDescent="0.2">
      <c r="A411" s="170"/>
      <c r="B411" s="141"/>
      <c r="C411" s="156"/>
      <c r="D411" s="135"/>
      <c r="E411" s="22">
        <f t="shared" si="11"/>
        <v>399</v>
      </c>
      <c r="F411" s="23" t="s">
        <v>328</v>
      </c>
      <c r="G411" s="11" t="s">
        <v>20</v>
      </c>
      <c r="H411" s="11" t="s">
        <v>492</v>
      </c>
      <c r="I411" s="11" t="s">
        <v>34</v>
      </c>
      <c r="J411" s="24" t="s">
        <v>6</v>
      </c>
      <c r="K411" s="24" t="s">
        <v>6</v>
      </c>
      <c r="L411" s="24" t="s">
        <v>6</v>
      </c>
      <c r="M411" s="53" t="s">
        <v>745</v>
      </c>
      <c r="N411" s="28"/>
      <c r="O411" s="98"/>
      <c r="P411"/>
      <c r="Q411"/>
      <c r="R411" s="4"/>
      <c r="S411" s="25"/>
      <c r="T411" s="5"/>
      <c r="U411" s="5"/>
    </row>
    <row r="412" spans="1:21" ht="50.1" customHeight="1" x14ac:dyDescent="0.2">
      <c r="A412" s="170"/>
      <c r="B412" s="141"/>
      <c r="C412" s="156"/>
      <c r="D412" s="135"/>
      <c r="E412" s="22">
        <f t="shared" si="11"/>
        <v>400</v>
      </c>
      <c r="F412" s="23" t="s">
        <v>493</v>
      </c>
      <c r="G412" s="11" t="s">
        <v>20</v>
      </c>
      <c r="H412" s="11" t="s">
        <v>494</v>
      </c>
      <c r="I412" s="11" t="s">
        <v>34</v>
      </c>
      <c r="J412" s="24" t="s">
        <v>6</v>
      </c>
      <c r="K412" s="24" t="s">
        <v>9</v>
      </c>
      <c r="L412" s="24" t="s">
        <v>1</v>
      </c>
      <c r="M412" s="53" t="s">
        <v>745</v>
      </c>
      <c r="N412" s="28"/>
      <c r="O412" s="98"/>
      <c r="P412"/>
      <c r="Q412"/>
      <c r="R412" s="4"/>
      <c r="S412" s="25"/>
      <c r="T412" s="5"/>
      <c r="U412" s="5"/>
    </row>
    <row r="413" spans="1:21" ht="50.1" customHeight="1" x14ac:dyDescent="0.2">
      <c r="A413" s="170"/>
      <c r="B413" s="141"/>
      <c r="C413" s="156"/>
      <c r="D413" s="135"/>
      <c r="E413" s="22">
        <f t="shared" si="11"/>
        <v>401</v>
      </c>
      <c r="F413" s="23" t="s">
        <v>495</v>
      </c>
      <c r="G413" s="11" t="s">
        <v>753</v>
      </c>
      <c r="H413" s="11" t="s">
        <v>986</v>
      </c>
      <c r="I413" s="11" t="s">
        <v>34</v>
      </c>
      <c r="J413" s="24" t="s">
        <v>7</v>
      </c>
      <c r="K413" s="24" t="s">
        <v>9</v>
      </c>
      <c r="L413" s="24" t="s">
        <v>1</v>
      </c>
      <c r="M413" s="53" t="s">
        <v>745</v>
      </c>
      <c r="N413" s="28" t="s">
        <v>744</v>
      </c>
      <c r="O413" s="98"/>
      <c r="P413"/>
      <c r="Q413"/>
      <c r="R413" s="4"/>
      <c r="S413" s="25"/>
      <c r="T413" s="5"/>
      <c r="U413" s="5"/>
    </row>
    <row r="414" spans="1:21" ht="50.1" customHeight="1" x14ac:dyDescent="0.2">
      <c r="A414" s="170"/>
      <c r="B414" s="141"/>
      <c r="C414" s="156"/>
      <c r="D414" s="135"/>
      <c r="E414" s="22">
        <f t="shared" si="11"/>
        <v>402</v>
      </c>
      <c r="F414" s="23" t="s">
        <v>496</v>
      </c>
      <c r="G414" s="11" t="s">
        <v>34</v>
      </c>
      <c r="H414" s="11" t="s">
        <v>1056</v>
      </c>
      <c r="I414" s="11" t="s">
        <v>103</v>
      </c>
      <c r="J414" s="24" t="s">
        <v>6</v>
      </c>
      <c r="K414" s="24" t="s">
        <v>6</v>
      </c>
      <c r="L414" s="24" t="s">
        <v>7</v>
      </c>
      <c r="M414" s="53" t="s">
        <v>745</v>
      </c>
      <c r="N414" s="28" t="s">
        <v>743</v>
      </c>
      <c r="O414" s="98"/>
      <c r="P414"/>
      <c r="Q414"/>
      <c r="R414" s="4"/>
      <c r="S414" s="25"/>
      <c r="T414" s="5"/>
      <c r="U414" s="5"/>
    </row>
    <row r="415" spans="1:21" ht="50.1" customHeight="1" x14ac:dyDescent="0.2">
      <c r="A415" s="170"/>
      <c r="B415" s="141"/>
      <c r="C415" s="156"/>
      <c r="D415" s="134" t="s">
        <v>497</v>
      </c>
      <c r="E415" s="22">
        <f t="shared" si="11"/>
        <v>403</v>
      </c>
      <c r="F415" s="23" t="s">
        <v>126</v>
      </c>
      <c r="G415" s="11" t="s">
        <v>1057</v>
      </c>
      <c r="H415" s="11" t="s">
        <v>704</v>
      </c>
      <c r="I415" s="11" t="s">
        <v>34</v>
      </c>
      <c r="J415" s="24" t="s">
        <v>7</v>
      </c>
      <c r="K415" s="24" t="s">
        <v>6</v>
      </c>
      <c r="L415" s="24" t="s">
        <v>6</v>
      </c>
      <c r="M415" s="53" t="s">
        <v>745</v>
      </c>
      <c r="N415" s="28" t="s">
        <v>744</v>
      </c>
      <c r="O415" s="98"/>
      <c r="P415"/>
      <c r="Q415"/>
      <c r="R415" s="4"/>
      <c r="S415" s="25"/>
      <c r="T415" s="5"/>
      <c r="U415" s="5"/>
    </row>
    <row r="416" spans="1:21" ht="50.1" customHeight="1" x14ac:dyDescent="0.2">
      <c r="A416" s="170"/>
      <c r="B416" s="141"/>
      <c r="C416" s="156"/>
      <c r="D416" s="135"/>
      <c r="E416" s="22">
        <f t="shared" si="11"/>
        <v>404</v>
      </c>
      <c r="F416" s="128" t="s">
        <v>1542</v>
      </c>
      <c r="G416" s="11" t="s">
        <v>1061</v>
      </c>
      <c r="H416" s="74" t="s">
        <v>1522</v>
      </c>
      <c r="I416" s="11" t="s">
        <v>34</v>
      </c>
      <c r="J416" s="24" t="s">
        <v>7</v>
      </c>
      <c r="K416" s="24" t="s">
        <v>9</v>
      </c>
      <c r="L416" s="24" t="s">
        <v>1</v>
      </c>
      <c r="M416" s="53" t="s">
        <v>745</v>
      </c>
      <c r="N416" s="28" t="s">
        <v>744</v>
      </c>
      <c r="O416" s="126" t="s">
        <v>1418</v>
      </c>
      <c r="P416"/>
      <c r="Q416"/>
      <c r="R416" s="4"/>
      <c r="S416" s="25"/>
      <c r="T416" s="5"/>
      <c r="U416" s="5"/>
    </row>
    <row r="417" spans="1:21" ht="50.1" customHeight="1" x14ac:dyDescent="0.2">
      <c r="A417" s="170"/>
      <c r="B417" s="141"/>
      <c r="C417" s="156"/>
      <c r="D417" s="135"/>
      <c r="E417" s="22">
        <f t="shared" si="11"/>
        <v>405</v>
      </c>
      <c r="F417" s="129" t="s">
        <v>1544</v>
      </c>
      <c r="G417" s="11" t="s">
        <v>1061</v>
      </c>
      <c r="H417" s="59" t="s">
        <v>1523</v>
      </c>
      <c r="I417" s="11" t="s">
        <v>34</v>
      </c>
      <c r="J417" s="24" t="s">
        <v>7</v>
      </c>
      <c r="K417" s="24" t="s">
        <v>9</v>
      </c>
      <c r="L417" s="24" t="s">
        <v>1</v>
      </c>
      <c r="M417" s="53" t="s">
        <v>745</v>
      </c>
      <c r="N417" s="28" t="s">
        <v>744</v>
      </c>
      <c r="O417" s="126" t="s">
        <v>1418</v>
      </c>
      <c r="P417"/>
      <c r="Q417"/>
      <c r="R417" s="4"/>
      <c r="S417" s="25"/>
      <c r="T417" s="5"/>
      <c r="U417" s="5"/>
    </row>
    <row r="418" spans="1:21" ht="50.1" customHeight="1" x14ac:dyDescent="0.2">
      <c r="A418" s="170"/>
      <c r="B418" s="141"/>
      <c r="C418" s="156"/>
      <c r="D418" s="135"/>
      <c r="E418" s="22">
        <f t="shared" si="11"/>
        <v>406</v>
      </c>
      <c r="F418" s="130" t="s">
        <v>1543</v>
      </c>
      <c r="G418" s="11" t="s">
        <v>1061</v>
      </c>
      <c r="H418" s="131" t="s">
        <v>1524</v>
      </c>
      <c r="I418" s="11" t="s">
        <v>34</v>
      </c>
      <c r="J418" s="24" t="s">
        <v>7</v>
      </c>
      <c r="K418" s="24" t="s">
        <v>9</v>
      </c>
      <c r="L418" s="24" t="s">
        <v>1</v>
      </c>
      <c r="M418" s="53" t="s">
        <v>745</v>
      </c>
      <c r="N418" s="28" t="s">
        <v>744</v>
      </c>
      <c r="O418" s="116" t="s">
        <v>1418</v>
      </c>
      <c r="P418"/>
      <c r="Q418"/>
      <c r="R418" s="4"/>
      <c r="S418" s="25"/>
      <c r="T418" s="5"/>
      <c r="U418" s="5"/>
    </row>
    <row r="419" spans="1:21" ht="50.1" customHeight="1" x14ac:dyDescent="0.2">
      <c r="A419" s="170"/>
      <c r="B419" s="141"/>
      <c r="C419" s="156"/>
      <c r="D419" s="135"/>
      <c r="E419" s="22">
        <f t="shared" si="11"/>
        <v>407</v>
      </c>
      <c r="F419" s="23" t="s">
        <v>498</v>
      </c>
      <c r="G419" s="11" t="s">
        <v>1059</v>
      </c>
      <c r="H419" s="11" t="s">
        <v>858</v>
      </c>
      <c r="I419" s="11" t="s">
        <v>34</v>
      </c>
      <c r="J419" s="24" t="s">
        <v>7</v>
      </c>
      <c r="K419" s="24" t="s">
        <v>9</v>
      </c>
      <c r="L419" s="24" t="s">
        <v>1</v>
      </c>
      <c r="M419" s="53" t="s">
        <v>745</v>
      </c>
      <c r="N419" s="28" t="s">
        <v>744</v>
      </c>
      <c r="O419" s="121" t="s">
        <v>1419</v>
      </c>
      <c r="P419"/>
      <c r="Q419"/>
      <c r="R419" s="4"/>
      <c r="S419" s="25"/>
      <c r="T419" s="5"/>
      <c r="U419" s="5"/>
    </row>
    <row r="420" spans="1:21" ht="50.1" customHeight="1" x14ac:dyDescent="0.2">
      <c r="A420" s="170"/>
      <c r="B420" s="141"/>
      <c r="C420" s="156"/>
      <c r="D420" s="135"/>
      <c r="E420" s="22">
        <f t="shared" si="11"/>
        <v>408</v>
      </c>
      <c r="F420" s="23" t="s">
        <v>129</v>
      </c>
      <c r="G420" s="11" t="s">
        <v>779</v>
      </c>
      <c r="H420" s="11" t="s">
        <v>130</v>
      </c>
      <c r="I420" s="11" t="s">
        <v>34</v>
      </c>
      <c r="J420" s="24" t="s">
        <v>6</v>
      </c>
      <c r="K420" s="24" t="s">
        <v>9</v>
      </c>
      <c r="L420" s="24" t="s">
        <v>1</v>
      </c>
      <c r="M420" s="53" t="s">
        <v>745</v>
      </c>
      <c r="N420" s="28"/>
      <c r="O420" s="98"/>
      <c r="P420"/>
      <c r="Q420"/>
      <c r="R420" s="4"/>
      <c r="S420" s="25"/>
      <c r="T420" s="5"/>
      <c r="U420" s="5"/>
    </row>
    <row r="421" spans="1:21" ht="50.1" customHeight="1" x14ac:dyDescent="0.2">
      <c r="A421" s="170"/>
      <c r="B421" s="141"/>
      <c r="C421" s="156"/>
      <c r="D421" s="157" t="s">
        <v>414</v>
      </c>
      <c r="E421" s="22">
        <f t="shared" si="11"/>
        <v>409</v>
      </c>
      <c r="F421" s="23" t="s">
        <v>499</v>
      </c>
      <c r="G421" s="11" t="s">
        <v>65</v>
      </c>
      <c r="H421" s="11" t="s">
        <v>500</v>
      </c>
      <c r="I421" s="11" t="s">
        <v>34</v>
      </c>
      <c r="J421" s="24" t="s">
        <v>1</v>
      </c>
      <c r="K421" s="24" t="s">
        <v>6</v>
      </c>
      <c r="L421" s="24" t="s">
        <v>6</v>
      </c>
      <c r="M421" s="53" t="s">
        <v>745</v>
      </c>
      <c r="N421" s="28"/>
      <c r="O421" s="98"/>
      <c r="P421"/>
      <c r="Q421"/>
      <c r="R421" s="4"/>
      <c r="S421" s="25"/>
      <c r="T421" s="5"/>
      <c r="U421" s="5"/>
    </row>
    <row r="422" spans="1:21" ht="50.1" customHeight="1" x14ac:dyDescent="0.2">
      <c r="A422" s="170"/>
      <c r="B422" s="142"/>
      <c r="C422" s="156"/>
      <c r="D422" s="157"/>
      <c r="E422" s="22">
        <f t="shared" si="11"/>
        <v>410</v>
      </c>
      <c r="F422" s="23" t="s">
        <v>501</v>
      </c>
      <c r="G422" s="11" t="s">
        <v>65</v>
      </c>
      <c r="H422" s="11" t="s">
        <v>502</v>
      </c>
      <c r="I422" s="11" t="s">
        <v>34</v>
      </c>
      <c r="J422" s="24" t="s">
        <v>1</v>
      </c>
      <c r="K422" s="24" t="s">
        <v>9</v>
      </c>
      <c r="L422" s="24" t="s">
        <v>1</v>
      </c>
      <c r="M422" s="53" t="s">
        <v>745</v>
      </c>
      <c r="N422" s="28"/>
      <c r="O422" s="98"/>
      <c r="P422"/>
      <c r="Q422"/>
      <c r="R422" s="4"/>
      <c r="S422" s="25"/>
      <c r="T422" s="5"/>
      <c r="U422" s="5"/>
    </row>
    <row r="423" spans="1:21" ht="50.1" customHeight="1" x14ac:dyDescent="0.2">
      <c r="A423" s="170"/>
      <c r="B423" s="140" t="s">
        <v>1390</v>
      </c>
      <c r="C423" s="153" t="s">
        <v>1397</v>
      </c>
      <c r="D423" s="134" t="s">
        <v>503</v>
      </c>
      <c r="E423" s="22">
        <f t="shared" si="11"/>
        <v>411</v>
      </c>
      <c r="F423" s="23" t="s">
        <v>474</v>
      </c>
      <c r="G423" s="11" t="s">
        <v>168</v>
      </c>
      <c r="H423" s="11" t="s">
        <v>1051</v>
      </c>
      <c r="I423" s="11" t="s">
        <v>891</v>
      </c>
      <c r="J423" s="24" t="s">
        <v>6</v>
      </c>
      <c r="K423" s="24" t="s">
        <v>7</v>
      </c>
      <c r="L423" s="24" t="s">
        <v>7</v>
      </c>
      <c r="M423" s="53" t="s">
        <v>745</v>
      </c>
      <c r="N423" s="28" t="s">
        <v>743</v>
      </c>
      <c r="O423" s="98" t="s">
        <v>1</v>
      </c>
      <c r="P423"/>
      <c r="Q423"/>
      <c r="R423" s="4"/>
      <c r="S423" s="25"/>
      <c r="T423" s="5"/>
      <c r="U423" s="5"/>
    </row>
    <row r="424" spans="1:21" ht="50.1" customHeight="1" x14ac:dyDescent="0.2">
      <c r="A424" s="170"/>
      <c r="B424" s="141"/>
      <c r="C424" s="154"/>
      <c r="D424" s="136"/>
      <c r="E424" s="22">
        <f t="shared" si="11"/>
        <v>412</v>
      </c>
      <c r="F424" s="23" t="s">
        <v>504</v>
      </c>
      <c r="G424" s="11" t="s">
        <v>20</v>
      </c>
      <c r="H424" s="11" t="s">
        <v>1062</v>
      </c>
      <c r="I424" s="11" t="s">
        <v>34</v>
      </c>
      <c r="J424" s="24" t="s">
        <v>7</v>
      </c>
      <c r="K424" s="24" t="s">
        <v>9</v>
      </c>
      <c r="L424" s="24" t="s">
        <v>1</v>
      </c>
      <c r="M424" s="53" t="s">
        <v>745</v>
      </c>
      <c r="N424" s="28" t="s">
        <v>744</v>
      </c>
      <c r="O424" s="98"/>
      <c r="P424"/>
      <c r="Q424"/>
      <c r="R424" s="4"/>
      <c r="S424" s="25"/>
      <c r="T424" s="5"/>
      <c r="U424" s="5"/>
    </row>
    <row r="425" spans="1:21" ht="50.1" customHeight="1" x14ac:dyDescent="0.2">
      <c r="A425" s="170"/>
      <c r="B425" s="141"/>
      <c r="C425" s="154"/>
      <c r="D425" s="157" t="s">
        <v>505</v>
      </c>
      <c r="E425" s="22">
        <f t="shared" si="11"/>
        <v>413</v>
      </c>
      <c r="F425" s="23" t="s">
        <v>506</v>
      </c>
      <c r="G425" s="11" t="s">
        <v>791</v>
      </c>
      <c r="H425" s="11" t="s">
        <v>1063</v>
      </c>
      <c r="I425" s="11" t="s">
        <v>1080</v>
      </c>
      <c r="J425" s="24" t="s">
        <v>6</v>
      </c>
      <c r="K425" s="24" t="s">
        <v>7</v>
      </c>
      <c r="L425" s="24" t="s">
        <v>7</v>
      </c>
      <c r="M425" s="53" t="s">
        <v>745</v>
      </c>
      <c r="N425" s="28" t="s">
        <v>743</v>
      </c>
      <c r="O425" s="98"/>
      <c r="P425"/>
      <c r="Q425"/>
      <c r="R425" s="4"/>
      <c r="S425" s="25"/>
      <c r="T425" s="5"/>
      <c r="U425" s="5"/>
    </row>
    <row r="426" spans="1:21" ht="50.1" customHeight="1" x14ac:dyDescent="0.2">
      <c r="A426" s="170"/>
      <c r="B426" s="141"/>
      <c r="C426" s="154"/>
      <c r="D426" s="157"/>
      <c r="E426" s="22">
        <f t="shared" si="11"/>
        <v>414</v>
      </c>
      <c r="F426" s="23" t="s">
        <v>636</v>
      </c>
      <c r="G426" s="11" t="s">
        <v>637</v>
      </c>
      <c r="H426" s="11" t="s">
        <v>1064</v>
      </c>
      <c r="I426" s="11" t="s">
        <v>1080</v>
      </c>
      <c r="J426" s="24" t="s">
        <v>6</v>
      </c>
      <c r="K426" s="24" t="s">
        <v>7</v>
      </c>
      <c r="L426" s="24" t="s">
        <v>7</v>
      </c>
      <c r="M426" s="53" t="s">
        <v>745</v>
      </c>
      <c r="N426" s="28" t="s">
        <v>743</v>
      </c>
      <c r="O426" s="124" t="s">
        <v>1420</v>
      </c>
      <c r="P426"/>
      <c r="Q426"/>
      <c r="R426" s="4"/>
      <c r="S426" s="25"/>
      <c r="T426" s="5"/>
      <c r="U426" s="5"/>
    </row>
    <row r="427" spans="1:21" ht="50.1" customHeight="1" x14ac:dyDescent="0.2">
      <c r="A427" s="170"/>
      <c r="B427" s="141"/>
      <c r="C427" s="154"/>
      <c r="D427" s="157"/>
      <c r="E427" s="22">
        <f t="shared" si="11"/>
        <v>415</v>
      </c>
      <c r="F427" s="23" t="s">
        <v>634</v>
      </c>
      <c r="G427" s="11" t="s">
        <v>20</v>
      </c>
      <c r="H427" s="11" t="s">
        <v>1065</v>
      </c>
      <c r="I427" s="11" t="s">
        <v>1080</v>
      </c>
      <c r="J427" s="24" t="s">
        <v>6</v>
      </c>
      <c r="K427" s="24" t="s">
        <v>7</v>
      </c>
      <c r="L427" s="24" t="s">
        <v>7</v>
      </c>
      <c r="M427" s="53" t="s">
        <v>745</v>
      </c>
      <c r="N427" s="28" t="s">
        <v>743</v>
      </c>
      <c r="O427" s="98"/>
      <c r="P427"/>
      <c r="Q427"/>
      <c r="R427" s="4"/>
      <c r="S427" s="25"/>
      <c r="T427" s="5"/>
      <c r="U427" s="5"/>
    </row>
    <row r="428" spans="1:21" ht="50.1" customHeight="1" x14ac:dyDescent="0.2">
      <c r="A428" s="170"/>
      <c r="B428" s="141"/>
      <c r="C428" s="154"/>
      <c r="D428" s="157"/>
      <c r="E428" s="22">
        <f t="shared" si="11"/>
        <v>416</v>
      </c>
      <c r="F428" s="23" t="s">
        <v>635</v>
      </c>
      <c r="G428" s="11" t="s">
        <v>20</v>
      </c>
      <c r="H428" s="11" t="s">
        <v>1105</v>
      </c>
      <c r="I428" s="11" t="s">
        <v>1080</v>
      </c>
      <c r="J428" s="24" t="s">
        <v>1</v>
      </c>
      <c r="K428" s="24" t="s">
        <v>7</v>
      </c>
      <c r="L428" s="24" t="s">
        <v>7</v>
      </c>
      <c r="M428" s="53" t="s">
        <v>745</v>
      </c>
      <c r="N428" s="28"/>
      <c r="O428" s="98"/>
      <c r="P428"/>
      <c r="Q428"/>
      <c r="R428" s="4"/>
      <c r="S428" s="25"/>
      <c r="T428" s="5"/>
      <c r="U428" s="5"/>
    </row>
    <row r="429" spans="1:21" ht="50.1" customHeight="1" x14ac:dyDescent="0.2">
      <c r="A429" s="170"/>
      <c r="B429" s="141"/>
      <c r="C429" s="154"/>
      <c r="D429" s="157"/>
      <c r="E429" s="22">
        <f t="shared" si="11"/>
        <v>417</v>
      </c>
      <c r="F429" s="23" t="s">
        <v>507</v>
      </c>
      <c r="G429" s="11" t="s">
        <v>276</v>
      </c>
      <c r="H429" s="11" t="s">
        <v>508</v>
      </c>
      <c r="I429" s="11" t="s">
        <v>1080</v>
      </c>
      <c r="J429" s="24" t="s">
        <v>1</v>
      </c>
      <c r="K429" s="24" t="s">
        <v>7</v>
      </c>
      <c r="L429" s="24" t="s">
        <v>7</v>
      </c>
      <c r="M429" s="53" t="s">
        <v>745</v>
      </c>
      <c r="N429" s="28"/>
      <c r="O429" s="98"/>
      <c r="P429"/>
      <c r="Q429"/>
      <c r="R429" s="4"/>
      <c r="S429" s="25"/>
      <c r="T429" s="5"/>
      <c r="U429" s="5"/>
    </row>
    <row r="430" spans="1:21" ht="50.1" customHeight="1" x14ac:dyDescent="0.2">
      <c r="A430" s="170"/>
      <c r="B430" s="141"/>
      <c r="C430" s="154"/>
      <c r="D430" s="157"/>
      <c r="E430" s="22">
        <f t="shared" si="11"/>
        <v>418</v>
      </c>
      <c r="F430" s="23" t="s">
        <v>509</v>
      </c>
      <c r="G430" s="11" t="s">
        <v>803</v>
      </c>
      <c r="H430" s="11" t="s">
        <v>509</v>
      </c>
      <c r="I430" s="11" t="s">
        <v>34</v>
      </c>
      <c r="J430" s="24" t="s">
        <v>6</v>
      </c>
      <c r="K430" s="24" t="s">
        <v>6</v>
      </c>
      <c r="L430" s="24" t="s">
        <v>6</v>
      </c>
      <c r="M430" s="53" t="s">
        <v>745</v>
      </c>
      <c r="N430" s="28"/>
      <c r="O430" s="98"/>
      <c r="P430"/>
      <c r="Q430"/>
      <c r="R430" s="4"/>
      <c r="S430" s="25"/>
      <c r="T430" s="5"/>
      <c r="U430" s="5"/>
    </row>
    <row r="431" spans="1:21" ht="50.1" customHeight="1" x14ac:dyDescent="0.2">
      <c r="A431" s="170"/>
      <c r="B431" s="142"/>
      <c r="C431" s="154"/>
      <c r="D431" s="157"/>
      <c r="E431" s="22">
        <f t="shared" si="11"/>
        <v>419</v>
      </c>
      <c r="F431" s="23" t="s">
        <v>510</v>
      </c>
      <c r="G431" s="11" t="s">
        <v>804</v>
      </c>
      <c r="H431" s="11" t="s">
        <v>511</v>
      </c>
      <c r="I431" s="11" t="s">
        <v>34</v>
      </c>
      <c r="J431" s="24" t="s">
        <v>6</v>
      </c>
      <c r="K431" s="24" t="s">
        <v>6</v>
      </c>
      <c r="L431" s="24" t="s">
        <v>6</v>
      </c>
      <c r="M431" s="53" t="s">
        <v>745</v>
      </c>
      <c r="N431" s="28"/>
      <c r="O431" s="98"/>
      <c r="P431"/>
      <c r="Q431"/>
      <c r="R431" s="4"/>
      <c r="S431" s="25"/>
      <c r="T431" s="5"/>
      <c r="U431" s="5"/>
    </row>
    <row r="432" spans="1:21" ht="50.1" customHeight="1" x14ac:dyDescent="0.2">
      <c r="A432" s="170"/>
      <c r="B432" s="87" t="s">
        <v>1391</v>
      </c>
      <c r="C432" s="67" t="s">
        <v>1396</v>
      </c>
      <c r="D432" s="10" t="s">
        <v>237</v>
      </c>
      <c r="E432" s="22">
        <f t="shared" si="11"/>
        <v>420</v>
      </c>
      <c r="F432" s="23" t="s">
        <v>713</v>
      </c>
      <c r="G432" s="11" t="s">
        <v>757</v>
      </c>
      <c r="H432" s="11" t="s">
        <v>1067</v>
      </c>
      <c r="I432" s="11" t="s">
        <v>34</v>
      </c>
      <c r="J432" s="24" t="s">
        <v>7</v>
      </c>
      <c r="K432" s="24" t="s">
        <v>6</v>
      </c>
      <c r="L432" s="24" t="s">
        <v>6</v>
      </c>
      <c r="M432" s="53" t="s">
        <v>199</v>
      </c>
      <c r="N432" s="28" t="s">
        <v>744</v>
      </c>
      <c r="O432" s="98"/>
      <c r="P432"/>
      <c r="Q432"/>
      <c r="R432" s="4"/>
      <c r="S432" s="25"/>
      <c r="T432" s="5"/>
      <c r="U432" s="5"/>
    </row>
    <row r="433" spans="1:21" ht="50.1" customHeight="1" x14ac:dyDescent="0.2">
      <c r="A433" s="170"/>
      <c r="B433" s="140" t="s">
        <v>1392</v>
      </c>
      <c r="C433" s="153" t="s">
        <v>1395</v>
      </c>
      <c r="D433" s="134" t="s">
        <v>237</v>
      </c>
      <c r="E433" s="22">
        <f t="shared" si="11"/>
        <v>421</v>
      </c>
      <c r="F433" s="23" t="s">
        <v>512</v>
      </c>
      <c r="G433" s="11" t="s">
        <v>714</v>
      </c>
      <c r="H433" s="11" t="s">
        <v>1066</v>
      </c>
      <c r="I433" s="11" t="s">
        <v>34</v>
      </c>
      <c r="J433" s="24" t="s">
        <v>7</v>
      </c>
      <c r="K433" s="24" t="s">
        <v>6</v>
      </c>
      <c r="L433" s="24" t="s">
        <v>6</v>
      </c>
      <c r="M433" s="53" t="s">
        <v>199</v>
      </c>
      <c r="N433" s="28" t="s">
        <v>744</v>
      </c>
      <c r="O433" s="98"/>
      <c r="P433"/>
      <c r="Q433"/>
      <c r="R433" s="4"/>
      <c r="S433" s="25"/>
      <c r="T433" s="5"/>
      <c r="U433" s="5"/>
    </row>
    <row r="434" spans="1:21" ht="50.1" customHeight="1" x14ac:dyDescent="0.2">
      <c r="A434" s="170"/>
      <c r="B434" s="142"/>
      <c r="C434" s="154"/>
      <c r="D434" s="135"/>
      <c r="E434" s="22">
        <f t="shared" si="11"/>
        <v>422</v>
      </c>
      <c r="F434" s="23" t="s">
        <v>513</v>
      </c>
      <c r="G434" s="11" t="s">
        <v>65</v>
      </c>
      <c r="H434" s="11" t="s">
        <v>514</v>
      </c>
      <c r="I434" s="11" t="s">
        <v>34</v>
      </c>
      <c r="J434" s="24" t="s">
        <v>6</v>
      </c>
      <c r="K434" s="24" t="s">
        <v>7</v>
      </c>
      <c r="L434" s="24" t="s">
        <v>6</v>
      </c>
      <c r="M434" s="53" t="s">
        <v>199</v>
      </c>
      <c r="N434" s="28"/>
      <c r="O434" s="98"/>
      <c r="P434"/>
      <c r="Q434"/>
      <c r="R434" s="4"/>
      <c r="S434" s="25"/>
      <c r="T434" s="5"/>
      <c r="U434" s="5"/>
    </row>
    <row r="435" spans="1:21" ht="50.1" customHeight="1" x14ac:dyDescent="0.2">
      <c r="A435" s="170"/>
      <c r="B435" s="87" t="s">
        <v>1393</v>
      </c>
      <c r="C435" s="47" t="s">
        <v>1394</v>
      </c>
      <c r="D435" s="10" t="s">
        <v>237</v>
      </c>
      <c r="E435" s="22">
        <f t="shared" ref="E435" si="12">ROW()-12</f>
        <v>423</v>
      </c>
      <c r="F435" s="23" t="s">
        <v>515</v>
      </c>
      <c r="G435" s="34" t="s">
        <v>757</v>
      </c>
      <c r="H435" s="11" t="s">
        <v>1068</v>
      </c>
      <c r="I435" s="11" t="s">
        <v>34</v>
      </c>
      <c r="J435" s="35" t="s">
        <v>7</v>
      </c>
      <c r="K435" s="24" t="s">
        <v>6</v>
      </c>
      <c r="L435" s="24" t="s">
        <v>6</v>
      </c>
      <c r="M435" s="53" t="s">
        <v>199</v>
      </c>
      <c r="N435" s="28" t="s">
        <v>744</v>
      </c>
      <c r="O435" s="98"/>
      <c r="P435"/>
      <c r="Q435"/>
      <c r="R435" s="4"/>
      <c r="S435" s="25"/>
      <c r="T435" s="29"/>
      <c r="U435" s="29"/>
    </row>
    <row r="436" spans="1:21" ht="50.1" customHeight="1" x14ac:dyDescent="0.2">
      <c r="A436" s="3" t="s">
        <v>12</v>
      </c>
      <c r="B436" s="88" t="s">
        <v>1145</v>
      </c>
      <c r="C436" s="2" t="s">
        <v>1146</v>
      </c>
      <c r="D436" s="1" t="s">
        <v>1147</v>
      </c>
      <c r="E436" s="3" t="s">
        <v>0</v>
      </c>
      <c r="F436" s="1" t="s">
        <v>17</v>
      </c>
      <c r="G436" s="1" t="s">
        <v>18</v>
      </c>
      <c r="H436" s="1" t="s">
        <v>1148</v>
      </c>
      <c r="I436" s="1" t="s">
        <v>1513</v>
      </c>
      <c r="J436" s="3" t="s">
        <v>2</v>
      </c>
      <c r="K436" s="3" t="s">
        <v>4</v>
      </c>
      <c r="L436" s="3" t="s">
        <v>5</v>
      </c>
      <c r="M436" s="94" t="s">
        <v>3</v>
      </c>
      <c r="N436" s="92" t="s">
        <v>1406</v>
      </c>
      <c r="O436" s="92" t="s">
        <v>1407</v>
      </c>
      <c r="P436"/>
      <c r="Q436"/>
      <c r="R436" s="4"/>
      <c r="S436" s="4"/>
      <c r="T436" s="5"/>
      <c r="U436" s="5"/>
    </row>
    <row r="437" spans="1:21" ht="50.1" customHeight="1" x14ac:dyDescent="0.2">
      <c r="A437" s="167" t="s">
        <v>1380</v>
      </c>
      <c r="B437" s="87" t="s">
        <v>1355</v>
      </c>
      <c r="C437" s="73" t="s">
        <v>1371</v>
      </c>
      <c r="D437" s="12" t="s">
        <v>516</v>
      </c>
      <c r="E437" s="28">
        <f>ROW()-13</f>
        <v>424</v>
      </c>
      <c r="F437" s="23" t="s">
        <v>517</v>
      </c>
      <c r="G437" s="11" t="s">
        <v>754</v>
      </c>
      <c r="H437" s="11" t="s">
        <v>1069</v>
      </c>
      <c r="I437" s="11" t="s">
        <v>34</v>
      </c>
      <c r="J437" s="24" t="s">
        <v>1</v>
      </c>
      <c r="K437" s="24" t="s">
        <v>9</v>
      </c>
      <c r="L437" s="24" t="s">
        <v>1</v>
      </c>
      <c r="M437" s="53" t="s">
        <v>199</v>
      </c>
      <c r="N437" s="28"/>
      <c r="O437" s="98"/>
      <c r="P437"/>
      <c r="Q437"/>
      <c r="R437" s="4"/>
      <c r="S437" s="25"/>
      <c r="T437" s="5"/>
      <c r="U437" s="5"/>
    </row>
    <row r="438" spans="1:21" ht="50.1" customHeight="1" x14ac:dyDescent="0.2">
      <c r="A438" s="168"/>
      <c r="B438" s="140" t="s">
        <v>1356</v>
      </c>
      <c r="C438" s="191" t="s">
        <v>1370</v>
      </c>
      <c r="D438" s="134" t="s">
        <v>518</v>
      </c>
      <c r="E438" s="28">
        <f t="shared" ref="E438:E480" si="13">ROW()-13</f>
        <v>425</v>
      </c>
      <c r="F438" s="23" t="s">
        <v>308</v>
      </c>
      <c r="G438" s="11" t="s">
        <v>775</v>
      </c>
      <c r="H438" s="11" t="s">
        <v>981</v>
      </c>
      <c r="I438" s="11" t="s">
        <v>34</v>
      </c>
      <c r="J438" s="24" t="s">
        <v>7</v>
      </c>
      <c r="K438" s="24" t="s">
        <v>9</v>
      </c>
      <c r="L438" s="24" t="s">
        <v>1</v>
      </c>
      <c r="M438" s="53" t="s">
        <v>745</v>
      </c>
      <c r="N438" s="28" t="s">
        <v>744</v>
      </c>
      <c r="O438" s="98"/>
      <c r="P438"/>
      <c r="Q438"/>
      <c r="R438" s="4"/>
      <c r="S438" s="25"/>
      <c r="T438" s="5"/>
      <c r="U438" s="5"/>
    </row>
    <row r="439" spans="1:21" ht="50.1" customHeight="1" x14ac:dyDescent="0.2">
      <c r="A439" s="168"/>
      <c r="B439" s="141"/>
      <c r="C439" s="192"/>
      <c r="D439" s="135"/>
      <c r="E439" s="28">
        <f t="shared" si="13"/>
        <v>426</v>
      </c>
      <c r="F439" s="23" t="s">
        <v>519</v>
      </c>
      <c r="G439" s="11" t="s">
        <v>766</v>
      </c>
      <c r="H439" s="11" t="s">
        <v>520</v>
      </c>
      <c r="I439" s="11" t="s">
        <v>34</v>
      </c>
      <c r="J439" s="24" t="s">
        <v>6</v>
      </c>
      <c r="K439" s="24" t="s">
        <v>6</v>
      </c>
      <c r="L439" s="24" t="s">
        <v>6</v>
      </c>
      <c r="M439" s="53" t="s">
        <v>745</v>
      </c>
      <c r="N439" s="28"/>
      <c r="O439" s="98"/>
      <c r="P439"/>
      <c r="Q439"/>
      <c r="R439" s="4"/>
      <c r="S439" s="25"/>
      <c r="T439" s="5"/>
      <c r="U439" s="5"/>
    </row>
    <row r="440" spans="1:21" ht="50.1" customHeight="1" x14ac:dyDescent="0.2">
      <c r="A440" s="168"/>
      <c r="B440" s="141"/>
      <c r="C440" s="192"/>
      <c r="D440" s="135"/>
      <c r="E440" s="28">
        <f t="shared" si="13"/>
        <v>427</v>
      </c>
      <c r="F440" s="23" t="s">
        <v>521</v>
      </c>
      <c r="G440" s="11" t="s">
        <v>754</v>
      </c>
      <c r="H440" s="11" t="s">
        <v>522</v>
      </c>
      <c r="I440" s="11" t="s">
        <v>34</v>
      </c>
      <c r="J440" s="24" t="s">
        <v>6</v>
      </c>
      <c r="K440" s="24" t="s">
        <v>6</v>
      </c>
      <c r="L440" s="24" t="s">
        <v>6</v>
      </c>
      <c r="M440" s="53" t="s">
        <v>745</v>
      </c>
      <c r="N440" s="28"/>
      <c r="O440" s="98"/>
      <c r="P440"/>
      <c r="Q440"/>
      <c r="R440" s="4"/>
      <c r="S440" s="25"/>
      <c r="T440" s="5"/>
      <c r="U440" s="5"/>
    </row>
    <row r="441" spans="1:21" ht="50.1" customHeight="1" x14ac:dyDescent="0.2">
      <c r="A441" s="168"/>
      <c r="B441" s="141"/>
      <c r="C441" s="192"/>
      <c r="D441" s="135"/>
      <c r="E441" s="28">
        <f t="shared" si="13"/>
        <v>428</v>
      </c>
      <c r="F441" s="23" t="s">
        <v>523</v>
      </c>
      <c r="G441" s="11" t="s">
        <v>754</v>
      </c>
      <c r="H441" s="11" t="s">
        <v>524</v>
      </c>
      <c r="I441" s="11" t="s">
        <v>34</v>
      </c>
      <c r="J441" s="24" t="s">
        <v>6</v>
      </c>
      <c r="K441" s="24" t="s">
        <v>6</v>
      </c>
      <c r="L441" s="24" t="s">
        <v>6</v>
      </c>
      <c r="M441" s="53" t="s">
        <v>745</v>
      </c>
      <c r="N441" s="28"/>
      <c r="O441" s="98"/>
      <c r="P441"/>
      <c r="Q441"/>
      <c r="R441" s="4"/>
      <c r="S441" s="25"/>
      <c r="T441" s="5"/>
      <c r="U441" s="5"/>
    </row>
    <row r="442" spans="1:21" ht="50.1" customHeight="1" x14ac:dyDescent="0.2">
      <c r="A442" s="168"/>
      <c r="B442" s="141"/>
      <c r="C442" s="192"/>
      <c r="D442" s="134" t="s">
        <v>525</v>
      </c>
      <c r="E442" s="28">
        <f t="shared" si="13"/>
        <v>429</v>
      </c>
      <c r="F442" s="23" t="s">
        <v>280</v>
      </c>
      <c r="G442" s="11" t="s">
        <v>970</v>
      </c>
      <c r="H442" s="11" t="s">
        <v>280</v>
      </c>
      <c r="I442" s="11" t="s">
        <v>34</v>
      </c>
      <c r="J442" s="24" t="s">
        <v>6</v>
      </c>
      <c r="K442" s="24" t="s">
        <v>9</v>
      </c>
      <c r="L442" s="24" t="s">
        <v>1</v>
      </c>
      <c r="M442" s="53" t="s">
        <v>745</v>
      </c>
      <c r="N442" s="28"/>
      <c r="O442" s="98"/>
      <c r="P442"/>
      <c r="Q442"/>
      <c r="R442" s="4"/>
      <c r="S442" s="25"/>
      <c r="T442" s="5"/>
      <c r="U442" s="5"/>
    </row>
    <row r="443" spans="1:21" ht="50.1" customHeight="1" x14ac:dyDescent="0.2">
      <c r="A443" s="168"/>
      <c r="B443" s="141"/>
      <c r="C443" s="192"/>
      <c r="D443" s="135"/>
      <c r="E443" s="28">
        <f t="shared" si="13"/>
        <v>430</v>
      </c>
      <c r="F443" s="23" t="s">
        <v>278</v>
      </c>
      <c r="G443" s="11" t="s">
        <v>751</v>
      </c>
      <c r="H443" s="11" t="s">
        <v>969</v>
      </c>
      <c r="I443" s="11" t="s">
        <v>34</v>
      </c>
      <c r="J443" s="24" t="s">
        <v>7</v>
      </c>
      <c r="K443" s="24" t="s">
        <v>9</v>
      </c>
      <c r="L443" s="24" t="s">
        <v>1</v>
      </c>
      <c r="M443" s="53" t="s">
        <v>745</v>
      </c>
      <c r="N443" s="28" t="s">
        <v>744</v>
      </c>
      <c r="O443" s="98"/>
      <c r="P443"/>
      <c r="Q443"/>
      <c r="R443" s="4"/>
      <c r="S443" s="25"/>
      <c r="T443" s="5"/>
      <c r="U443" s="5"/>
    </row>
    <row r="444" spans="1:21" ht="50.1" customHeight="1" x14ac:dyDescent="0.2">
      <c r="A444" s="168"/>
      <c r="B444" s="141"/>
      <c r="C444" s="192"/>
      <c r="D444" s="136"/>
      <c r="E444" s="28">
        <f t="shared" si="13"/>
        <v>431</v>
      </c>
      <c r="F444" s="23" t="s">
        <v>705</v>
      </c>
      <c r="G444" s="11" t="s">
        <v>34</v>
      </c>
      <c r="H444" s="11" t="s">
        <v>971</v>
      </c>
      <c r="I444" s="11" t="s">
        <v>891</v>
      </c>
      <c r="J444" s="24" t="s">
        <v>6</v>
      </c>
      <c r="K444" s="24" t="s">
        <v>6</v>
      </c>
      <c r="L444" s="24" t="s">
        <v>7</v>
      </c>
      <c r="M444" s="53" t="s">
        <v>745</v>
      </c>
      <c r="N444" s="28" t="s">
        <v>743</v>
      </c>
      <c r="O444" s="98"/>
      <c r="P444"/>
      <c r="Q444"/>
      <c r="R444" s="4"/>
      <c r="S444" s="25"/>
      <c r="T444" s="5"/>
      <c r="U444" s="5"/>
    </row>
    <row r="445" spans="1:21" ht="50.1" customHeight="1" x14ac:dyDescent="0.2">
      <c r="A445" s="168"/>
      <c r="B445" s="141"/>
      <c r="C445" s="192"/>
      <c r="D445" s="134" t="s">
        <v>526</v>
      </c>
      <c r="E445" s="28">
        <f t="shared" si="13"/>
        <v>432</v>
      </c>
      <c r="F445" s="23" t="s">
        <v>239</v>
      </c>
      <c r="G445" s="11" t="s">
        <v>949</v>
      </c>
      <c r="H445" s="11" t="s">
        <v>950</v>
      </c>
      <c r="I445" s="11" t="s">
        <v>101</v>
      </c>
      <c r="J445" s="36" t="s">
        <v>6</v>
      </c>
      <c r="K445" s="24" t="s">
        <v>6</v>
      </c>
      <c r="L445" s="24" t="s">
        <v>7</v>
      </c>
      <c r="M445" s="53" t="s">
        <v>745</v>
      </c>
      <c r="N445" s="28" t="s">
        <v>743</v>
      </c>
      <c r="O445" s="116" t="s">
        <v>1491</v>
      </c>
      <c r="P445"/>
      <c r="Q445"/>
      <c r="R445" s="4"/>
      <c r="S445" s="25"/>
      <c r="T445" s="5"/>
      <c r="U445" s="5"/>
    </row>
    <row r="446" spans="1:21" ht="50.1" customHeight="1" x14ac:dyDescent="0.2">
      <c r="A446" s="168"/>
      <c r="B446" s="141"/>
      <c r="C446" s="192"/>
      <c r="D446" s="136"/>
      <c r="E446" s="28">
        <f t="shared" si="13"/>
        <v>433</v>
      </c>
      <c r="F446" s="23" t="s">
        <v>241</v>
      </c>
      <c r="G446" s="11" t="s">
        <v>29</v>
      </c>
      <c r="H446" s="11" t="s">
        <v>951</v>
      </c>
      <c r="I446" s="11" t="s">
        <v>101</v>
      </c>
      <c r="J446" s="36" t="s">
        <v>6</v>
      </c>
      <c r="K446" s="24" t="s">
        <v>6</v>
      </c>
      <c r="L446" s="24" t="s">
        <v>7</v>
      </c>
      <c r="M446" s="53" t="s">
        <v>745</v>
      </c>
      <c r="N446" s="28" t="s">
        <v>743</v>
      </c>
      <c r="O446" s="116"/>
      <c r="P446"/>
      <c r="Q446"/>
      <c r="R446" s="4"/>
      <c r="S446" s="25"/>
      <c r="T446" s="5"/>
      <c r="U446" s="5"/>
    </row>
    <row r="447" spans="1:21" s="31" customFormat="1" ht="50.1" customHeight="1" x14ac:dyDescent="0.2">
      <c r="A447" s="168"/>
      <c r="B447" s="141"/>
      <c r="C447" s="192"/>
      <c r="D447" s="14" t="s">
        <v>821</v>
      </c>
      <c r="E447" s="28">
        <f t="shared" si="13"/>
        <v>434</v>
      </c>
      <c r="F447" s="23" t="s">
        <v>820</v>
      </c>
      <c r="G447" s="11" t="s">
        <v>20</v>
      </c>
      <c r="H447" s="11" t="s">
        <v>1529</v>
      </c>
      <c r="I447" s="11" t="s">
        <v>891</v>
      </c>
      <c r="J447" s="27" t="s">
        <v>6</v>
      </c>
      <c r="K447" s="27" t="s">
        <v>6</v>
      </c>
      <c r="L447" s="27" t="s">
        <v>7</v>
      </c>
      <c r="M447" s="53" t="s">
        <v>745</v>
      </c>
      <c r="N447" s="28" t="s">
        <v>743</v>
      </c>
      <c r="O447" s="122" t="s">
        <v>1</v>
      </c>
      <c r="P447"/>
      <c r="Q447"/>
      <c r="R447" s="4"/>
      <c r="S447" s="25"/>
      <c r="T447" s="30"/>
      <c r="U447" s="30"/>
    </row>
    <row r="448" spans="1:21" ht="50.1" customHeight="1" x14ac:dyDescent="0.2">
      <c r="A448" s="168"/>
      <c r="B448" s="141"/>
      <c r="C448" s="192"/>
      <c r="D448" s="134" t="s">
        <v>497</v>
      </c>
      <c r="E448" s="28">
        <f t="shared" si="13"/>
        <v>435</v>
      </c>
      <c r="F448" s="23" t="s">
        <v>527</v>
      </c>
      <c r="G448" s="59" t="s">
        <v>29</v>
      </c>
      <c r="H448" s="59" t="s">
        <v>528</v>
      </c>
      <c r="I448" s="59" t="s">
        <v>34</v>
      </c>
      <c r="J448" s="44" t="s">
        <v>6</v>
      </c>
      <c r="K448" s="44" t="s">
        <v>9</v>
      </c>
      <c r="L448" s="44" t="s">
        <v>1</v>
      </c>
      <c r="M448" s="53" t="s">
        <v>745</v>
      </c>
      <c r="N448" s="28"/>
      <c r="O448" s="98"/>
      <c r="P448"/>
      <c r="Q448"/>
      <c r="R448" s="4"/>
      <c r="S448" s="25"/>
      <c r="T448" s="5"/>
      <c r="U448" s="5"/>
    </row>
    <row r="449" spans="1:21" ht="50.1" customHeight="1" x14ac:dyDescent="0.2">
      <c r="A449" s="168"/>
      <c r="B449" s="141"/>
      <c r="C449" s="192"/>
      <c r="D449" s="135"/>
      <c r="E449" s="28">
        <f t="shared" si="13"/>
        <v>436</v>
      </c>
      <c r="F449" s="23" t="s">
        <v>529</v>
      </c>
      <c r="G449" s="59" t="s">
        <v>29</v>
      </c>
      <c r="H449" s="59" t="s">
        <v>530</v>
      </c>
      <c r="I449" s="59" t="s">
        <v>34</v>
      </c>
      <c r="J449" s="44" t="s">
        <v>6</v>
      </c>
      <c r="K449" s="44" t="s">
        <v>9</v>
      </c>
      <c r="L449" s="44" t="s">
        <v>1</v>
      </c>
      <c r="M449" s="53" t="s">
        <v>745</v>
      </c>
      <c r="N449" s="28"/>
      <c r="O449" s="98"/>
      <c r="P449"/>
      <c r="Q449"/>
      <c r="R449" s="4"/>
      <c r="S449" s="25"/>
      <c r="T449" s="5"/>
      <c r="U449" s="5"/>
    </row>
    <row r="450" spans="1:21" ht="50.1" customHeight="1" x14ac:dyDescent="0.2">
      <c r="A450" s="168"/>
      <c r="B450" s="141"/>
      <c r="C450" s="192"/>
      <c r="D450" s="135"/>
      <c r="E450" s="28">
        <f t="shared" si="13"/>
        <v>437</v>
      </c>
      <c r="F450" s="23" t="s">
        <v>531</v>
      </c>
      <c r="G450" s="59" t="s">
        <v>29</v>
      </c>
      <c r="H450" s="59" t="s">
        <v>532</v>
      </c>
      <c r="I450" s="59" t="s">
        <v>34</v>
      </c>
      <c r="J450" s="44" t="s">
        <v>6</v>
      </c>
      <c r="K450" s="44" t="s">
        <v>9</v>
      </c>
      <c r="L450" s="44" t="s">
        <v>1</v>
      </c>
      <c r="M450" s="53" t="s">
        <v>745</v>
      </c>
      <c r="N450" s="28"/>
      <c r="O450" s="98"/>
      <c r="P450"/>
      <c r="Q450"/>
      <c r="R450" s="4"/>
      <c r="S450" s="25"/>
      <c r="T450" s="5"/>
      <c r="U450" s="5"/>
    </row>
    <row r="451" spans="1:21" ht="50.1" customHeight="1" x14ac:dyDescent="0.2">
      <c r="A451" s="168"/>
      <c r="B451" s="141"/>
      <c r="C451" s="192"/>
      <c r="D451" s="135"/>
      <c r="E451" s="28">
        <f t="shared" si="13"/>
        <v>438</v>
      </c>
      <c r="F451" s="23" t="s">
        <v>533</v>
      </c>
      <c r="G451" s="59" t="s">
        <v>29</v>
      </c>
      <c r="H451" s="59" t="s">
        <v>534</v>
      </c>
      <c r="I451" s="59" t="s">
        <v>34</v>
      </c>
      <c r="J451" s="44" t="s">
        <v>6</v>
      </c>
      <c r="K451" s="44" t="s">
        <v>9</v>
      </c>
      <c r="L451" s="44" t="s">
        <v>1</v>
      </c>
      <c r="M451" s="53" t="s">
        <v>745</v>
      </c>
      <c r="N451" s="28"/>
      <c r="O451" s="98"/>
      <c r="P451"/>
      <c r="Q451"/>
      <c r="R451" s="4"/>
      <c r="S451" s="25"/>
      <c r="T451" s="5"/>
      <c r="U451" s="5"/>
    </row>
    <row r="452" spans="1:21" ht="50.1" customHeight="1" x14ac:dyDescent="0.2">
      <c r="A452" s="168"/>
      <c r="B452" s="141"/>
      <c r="C452" s="192"/>
      <c r="D452" s="136"/>
      <c r="E452" s="28">
        <f t="shared" si="13"/>
        <v>439</v>
      </c>
      <c r="F452" s="23" t="s">
        <v>381</v>
      </c>
      <c r="G452" s="11" t="s">
        <v>55</v>
      </c>
      <c r="H452" s="11" t="s">
        <v>535</v>
      </c>
      <c r="I452" s="11" t="s">
        <v>34</v>
      </c>
      <c r="J452" s="24" t="s">
        <v>6</v>
      </c>
      <c r="K452" s="24" t="s">
        <v>9</v>
      </c>
      <c r="L452" s="24" t="s">
        <v>1</v>
      </c>
      <c r="M452" s="53" t="s">
        <v>745</v>
      </c>
      <c r="N452" s="28"/>
      <c r="O452" s="98"/>
      <c r="P452"/>
      <c r="Q452"/>
      <c r="R452" s="4"/>
      <c r="S452" s="25"/>
      <c r="T452" s="5"/>
      <c r="U452" s="5"/>
    </row>
    <row r="453" spans="1:21" ht="50.1" customHeight="1" x14ac:dyDescent="0.2">
      <c r="A453" s="168"/>
      <c r="B453" s="141"/>
      <c r="C453" s="192"/>
      <c r="D453" s="134" t="s">
        <v>536</v>
      </c>
      <c r="E453" s="28">
        <f t="shared" si="13"/>
        <v>440</v>
      </c>
      <c r="F453" s="23" t="s">
        <v>495</v>
      </c>
      <c r="G453" s="11" t="s">
        <v>753</v>
      </c>
      <c r="H453" s="11" t="s">
        <v>986</v>
      </c>
      <c r="I453" s="11" t="s">
        <v>34</v>
      </c>
      <c r="J453" s="24" t="s">
        <v>7</v>
      </c>
      <c r="K453" s="24" t="s">
        <v>9</v>
      </c>
      <c r="L453" s="24" t="s">
        <v>1</v>
      </c>
      <c r="M453" s="53" t="s">
        <v>745</v>
      </c>
      <c r="N453" s="28" t="s">
        <v>744</v>
      </c>
      <c r="O453" s="98"/>
      <c r="P453"/>
      <c r="Q453"/>
      <c r="R453" s="4"/>
      <c r="S453" s="25"/>
      <c r="T453" s="5"/>
      <c r="U453" s="5"/>
    </row>
    <row r="454" spans="1:21" ht="50.1" customHeight="1" x14ac:dyDescent="0.2">
      <c r="A454" s="168"/>
      <c r="B454" s="142"/>
      <c r="C454" s="193"/>
      <c r="D454" s="136"/>
      <c r="E454" s="28">
        <f t="shared" si="13"/>
        <v>441</v>
      </c>
      <c r="F454" s="23" t="s">
        <v>333</v>
      </c>
      <c r="G454" s="11" t="s">
        <v>1055</v>
      </c>
      <c r="H454" s="11" t="s">
        <v>985</v>
      </c>
      <c r="I454" s="11" t="s">
        <v>101</v>
      </c>
      <c r="J454" s="24" t="s">
        <v>6</v>
      </c>
      <c r="K454" s="24" t="s">
        <v>6</v>
      </c>
      <c r="L454" s="24" t="s">
        <v>7</v>
      </c>
      <c r="M454" s="53" t="s">
        <v>745</v>
      </c>
      <c r="N454" s="28" t="s">
        <v>743</v>
      </c>
      <c r="O454" s="121" t="s">
        <v>1496</v>
      </c>
      <c r="P454"/>
      <c r="Q454"/>
      <c r="R454" s="4"/>
      <c r="S454" s="25"/>
      <c r="T454" s="5"/>
      <c r="U454" s="5"/>
    </row>
    <row r="455" spans="1:21" ht="50.1" customHeight="1" x14ac:dyDescent="0.2">
      <c r="A455" s="168"/>
      <c r="B455" s="87" t="s">
        <v>1357</v>
      </c>
      <c r="C455" s="73" t="s">
        <v>1368</v>
      </c>
      <c r="D455" s="12" t="s">
        <v>537</v>
      </c>
      <c r="E455" s="28">
        <f t="shared" si="13"/>
        <v>442</v>
      </c>
      <c r="F455" s="23" t="s">
        <v>670</v>
      </c>
      <c r="G455" s="59" t="s">
        <v>34</v>
      </c>
      <c r="H455" s="59" t="s">
        <v>1070</v>
      </c>
      <c r="I455" s="59" t="s">
        <v>34</v>
      </c>
      <c r="J455" s="24" t="s">
        <v>7</v>
      </c>
      <c r="K455" s="24" t="s">
        <v>9</v>
      </c>
      <c r="L455" s="24" t="s">
        <v>1</v>
      </c>
      <c r="M455" s="53" t="s">
        <v>745</v>
      </c>
      <c r="N455" s="28" t="s">
        <v>744</v>
      </c>
      <c r="O455" s="98"/>
      <c r="P455"/>
      <c r="Q455"/>
      <c r="R455" s="4"/>
      <c r="S455" s="25"/>
      <c r="T455" s="5"/>
      <c r="U455" s="5"/>
    </row>
    <row r="456" spans="1:21" ht="50.1" customHeight="1" x14ac:dyDescent="0.2">
      <c r="A456" s="168"/>
      <c r="B456" s="87" t="s">
        <v>1358</v>
      </c>
      <c r="C456" s="73" t="s">
        <v>1367</v>
      </c>
      <c r="D456" s="12" t="s">
        <v>537</v>
      </c>
      <c r="E456" s="28">
        <f t="shared" si="13"/>
        <v>443</v>
      </c>
      <c r="F456" s="23" t="s">
        <v>671</v>
      </c>
      <c r="G456" s="11" t="s">
        <v>34</v>
      </c>
      <c r="H456" s="11" t="s">
        <v>1071</v>
      </c>
      <c r="I456" s="11" t="s">
        <v>34</v>
      </c>
      <c r="J456" s="24" t="s">
        <v>7</v>
      </c>
      <c r="K456" s="24" t="s">
        <v>9</v>
      </c>
      <c r="L456" s="24" t="s">
        <v>1</v>
      </c>
      <c r="M456" s="53" t="s">
        <v>745</v>
      </c>
      <c r="N456" s="28" t="s">
        <v>744</v>
      </c>
      <c r="O456" s="98"/>
      <c r="P456"/>
      <c r="Q456"/>
      <c r="R456" s="4"/>
      <c r="S456" s="25"/>
      <c r="T456" s="5"/>
      <c r="U456" s="5"/>
    </row>
    <row r="457" spans="1:21" ht="91.5" customHeight="1" x14ac:dyDescent="0.2">
      <c r="A457" s="168"/>
      <c r="B457" s="141" t="s">
        <v>1359</v>
      </c>
      <c r="C457" s="137" t="s">
        <v>1369</v>
      </c>
      <c r="D457" s="12" t="s">
        <v>538</v>
      </c>
      <c r="E457" s="28">
        <f t="shared" si="13"/>
        <v>444</v>
      </c>
      <c r="F457" s="23" t="s">
        <v>539</v>
      </c>
      <c r="G457" s="59" t="s">
        <v>754</v>
      </c>
      <c r="H457" s="59" t="s">
        <v>539</v>
      </c>
      <c r="I457" s="59" t="s">
        <v>34</v>
      </c>
      <c r="J457" s="24" t="s">
        <v>1</v>
      </c>
      <c r="K457" s="24" t="s">
        <v>9</v>
      </c>
      <c r="L457" s="24" t="s">
        <v>1</v>
      </c>
      <c r="M457" s="53" t="s">
        <v>8</v>
      </c>
      <c r="N457" s="28"/>
      <c r="O457" s="98"/>
      <c r="P457"/>
      <c r="Q457"/>
      <c r="R457" s="4"/>
      <c r="S457" s="25"/>
      <c r="T457" s="5"/>
      <c r="U457" s="5"/>
    </row>
    <row r="458" spans="1:21" ht="50.1" customHeight="1" x14ac:dyDescent="0.2">
      <c r="A458" s="168"/>
      <c r="B458" s="141"/>
      <c r="C458" s="138"/>
      <c r="D458" s="10" t="s">
        <v>540</v>
      </c>
      <c r="E458" s="28">
        <f t="shared" si="13"/>
        <v>445</v>
      </c>
      <c r="F458" s="23" t="s">
        <v>540</v>
      </c>
      <c r="G458" s="59" t="s">
        <v>754</v>
      </c>
      <c r="H458" s="59" t="s">
        <v>1072</v>
      </c>
      <c r="I458" s="59" t="s">
        <v>101</v>
      </c>
      <c r="J458" s="24" t="s">
        <v>6</v>
      </c>
      <c r="K458" s="24" t="s">
        <v>6</v>
      </c>
      <c r="L458" s="24" t="s">
        <v>7</v>
      </c>
      <c r="M458" s="53" t="s">
        <v>745</v>
      </c>
      <c r="N458" s="28" t="s">
        <v>743</v>
      </c>
      <c r="O458" s="98"/>
      <c r="P458"/>
      <c r="Q458"/>
      <c r="R458" s="4"/>
      <c r="S458" s="25"/>
      <c r="T458" s="5"/>
      <c r="U458" s="5"/>
    </row>
    <row r="459" spans="1:21" ht="50.1" customHeight="1" x14ac:dyDescent="0.2">
      <c r="A459" s="168"/>
      <c r="B459" s="142"/>
      <c r="C459" s="138"/>
      <c r="D459" s="12" t="s">
        <v>541</v>
      </c>
      <c r="E459" s="28">
        <f t="shared" si="13"/>
        <v>446</v>
      </c>
      <c r="F459" s="23" t="s">
        <v>542</v>
      </c>
      <c r="G459" s="59" t="s">
        <v>55</v>
      </c>
      <c r="H459" s="59" t="s">
        <v>543</v>
      </c>
      <c r="I459" s="59" t="s">
        <v>34</v>
      </c>
      <c r="J459" s="24" t="s">
        <v>6</v>
      </c>
      <c r="K459" s="24" t="s">
        <v>9</v>
      </c>
      <c r="L459" s="24" t="s">
        <v>1</v>
      </c>
      <c r="M459" s="53" t="s">
        <v>745</v>
      </c>
      <c r="N459" s="28"/>
      <c r="O459" s="98"/>
      <c r="P459"/>
      <c r="Q459"/>
      <c r="R459" s="4"/>
      <c r="S459" s="25"/>
      <c r="T459" s="5"/>
      <c r="U459" s="5"/>
    </row>
    <row r="460" spans="1:21" ht="50.1" customHeight="1" x14ac:dyDescent="0.2">
      <c r="A460" s="168"/>
      <c r="B460" s="140" t="s">
        <v>1360</v>
      </c>
      <c r="C460" s="137" t="s">
        <v>1372</v>
      </c>
      <c r="D460" s="10" t="s">
        <v>332</v>
      </c>
      <c r="E460" s="28">
        <f t="shared" si="13"/>
        <v>447</v>
      </c>
      <c r="F460" s="23" t="s">
        <v>495</v>
      </c>
      <c r="G460" s="59" t="s">
        <v>753</v>
      </c>
      <c r="H460" s="59" t="s">
        <v>986</v>
      </c>
      <c r="I460" s="59" t="s">
        <v>34</v>
      </c>
      <c r="J460" s="24" t="s">
        <v>7</v>
      </c>
      <c r="K460" s="24" t="s">
        <v>9</v>
      </c>
      <c r="L460" s="24" t="s">
        <v>1</v>
      </c>
      <c r="M460" s="53" t="s">
        <v>745</v>
      </c>
      <c r="N460" s="28" t="s">
        <v>744</v>
      </c>
      <c r="O460" s="98"/>
      <c r="P460"/>
      <c r="Q460"/>
      <c r="R460" s="4"/>
      <c r="S460" s="25"/>
      <c r="T460" s="5"/>
      <c r="U460" s="5"/>
    </row>
    <row r="461" spans="1:21" ht="50.1" customHeight="1" x14ac:dyDescent="0.2">
      <c r="A461" s="168"/>
      <c r="B461" s="141"/>
      <c r="C461" s="138"/>
      <c r="D461" s="134" t="s">
        <v>544</v>
      </c>
      <c r="E461" s="28">
        <f t="shared" si="13"/>
        <v>448</v>
      </c>
      <c r="F461" s="23" t="s">
        <v>328</v>
      </c>
      <c r="G461" s="59" t="s">
        <v>20</v>
      </c>
      <c r="H461" s="59" t="s">
        <v>492</v>
      </c>
      <c r="I461" s="59" t="s">
        <v>34</v>
      </c>
      <c r="J461" s="24" t="s">
        <v>6</v>
      </c>
      <c r="K461" s="24" t="s">
        <v>6</v>
      </c>
      <c r="L461" s="24" t="s">
        <v>6</v>
      </c>
      <c r="M461" s="53" t="s">
        <v>745</v>
      </c>
      <c r="N461" s="28"/>
      <c r="O461" s="98"/>
      <c r="P461"/>
      <c r="Q461"/>
      <c r="R461" s="4"/>
      <c r="S461" s="25"/>
      <c r="T461" s="5"/>
      <c r="U461" s="5"/>
    </row>
    <row r="462" spans="1:21" ht="50.1" customHeight="1" x14ac:dyDescent="0.2">
      <c r="A462" s="168"/>
      <c r="B462" s="141"/>
      <c r="C462" s="138"/>
      <c r="D462" s="135"/>
      <c r="E462" s="28">
        <f t="shared" si="13"/>
        <v>449</v>
      </c>
      <c r="F462" s="23" t="s">
        <v>493</v>
      </c>
      <c r="G462" s="59" t="s">
        <v>20</v>
      </c>
      <c r="H462" s="59" t="s">
        <v>494</v>
      </c>
      <c r="I462" s="59" t="s">
        <v>34</v>
      </c>
      <c r="J462" s="24" t="s">
        <v>6</v>
      </c>
      <c r="K462" s="24" t="s">
        <v>9</v>
      </c>
      <c r="L462" s="24" t="s">
        <v>1</v>
      </c>
      <c r="M462" s="53" t="s">
        <v>745</v>
      </c>
      <c r="N462" s="28"/>
      <c r="O462" s="98"/>
      <c r="P462"/>
      <c r="Q462"/>
      <c r="R462" s="4"/>
      <c r="S462" s="25"/>
      <c r="T462" s="5"/>
      <c r="U462" s="5"/>
    </row>
    <row r="463" spans="1:21" ht="50.1" customHeight="1" x14ac:dyDescent="0.2">
      <c r="A463" s="168"/>
      <c r="B463" s="141"/>
      <c r="C463" s="138"/>
      <c r="D463" s="135"/>
      <c r="E463" s="28">
        <f t="shared" si="13"/>
        <v>450</v>
      </c>
      <c r="F463" s="23" t="s">
        <v>545</v>
      </c>
      <c r="G463" s="59" t="s">
        <v>29</v>
      </c>
      <c r="H463" s="59" t="s">
        <v>546</v>
      </c>
      <c r="I463" s="59" t="s">
        <v>34</v>
      </c>
      <c r="J463" s="24" t="s">
        <v>6</v>
      </c>
      <c r="K463" s="24" t="s">
        <v>9</v>
      </c>
      <c r="L463" s="24" t="s">
        <v>1</v>
      </c>
      <c r="M463" s="53" t="s">
        <v>745</v>
      </c>
      <c r="N463" s="28"/>
      <c r="O463" s="98"/>
      <c r="P463"/>
      <c r="Q463"/>
      <c r="R463" s="4"/>
      <c r="S463" s="25"/>
      <c r="T463" s="5"/>
      <c r="U463" s="5"/>
    </row>
    <row r="464" spans="1:21" ht="50.1" customHeight="1" x14ac:dyDescent="0.2">
      <c r="A464" s="168"/>
      <c r="B464" s="141"/>
      <c r="C464" s="138"/>
      <c r="D464" s="135"/>
      <c r="E464" s="28">
        <f t="shared" si="13"/>
        <v>451</v>
      </c>
      <c r="F464" s="23" t="s">
        <v>333</v>
      </c>
      <c r="G464" s="11" t="s">
        <v>1055</v>
      </c>
      <c r="H464" s="11" t="s">
        <v>985</v>
      </c>
      <c r="I464" s="11" t="s">
        <v>101</v>
      </c>
      <c r="J464" s="24" t="s">
        <v>6</v>
      </c>
      <c r="K464" s="24" t="s">
        <v>6</v>
      </c>
      <c r="L464" s="24" t="s">
        <v>7</v>
      </c>
      <c r="M464" s="53" t="s">
        <v>745</v>
      </c>
      <c r="N464" s="28" t="s">
        <v>743</v>
      </c>
      <c r="O464" s="98" t="s">
        <v>1</v>
      </c>
      <c r="P464"/>
      <c r="Q464"/>
      <c r="R464" s="4"/>
      <c r="S464" s="25"/>
      <c r="T464" s="5"/>
      <c r="U464" s="5"/>
    </row>
    <row r="465" spans="1:21" ht="50.1" customHeight="1" x14ac:dyDescent="0.2">
      <c r="A465" s="168"/>
      <c r="B465" s="142"/>
      <c r="C465" s="138"/>
      <c r="D465" s="135"/>
      <c r="E465" s="28">
        <f t="shared" si="13"/>
        <v>452</v>
      </c>
      <c r="F465" s="23" t="s">
        <v>1073</v>
      </c>
      <c r="G465" s="59" t="s">
        <v>748</v>
      </c>
      <c r="H465" s="59" t="s">
        <v>547</v>
      </c>
      <c r="I465" s="59" t="s">
        <v>34</v>
      </c>
      <c r="J465" s="24" t="s">
        <v>6</v>
      </c>
      <c r="K465" s="24" t="s">
        <v>9</v>
      </c>
      <c r="L465" s="24" t="s">
        <v>1</v>
      </c>
      <c r="M465" s="53" t="s">
        <v>745</v>
      </c>
      <c r="N465" s="28"/>
      <c r="O465" s="98"/>
      <c r="P465"/>
      <c r="Q465"/>
      <c r="R465" s="4"/>
      <c r="S465" s="25"/>
      <c r="T465" s="5"/>
      <c r="U465" s="5"/>
    </row>
    <row r="466" spans="1:21" ht="50.1" customHeight="1" x14ac:dyDescent="0.2">
      <c r="A466" s="168"/>
      <c r="B466" s="140" t="s">
        <v>1361</v>
      </c>
      <c r="C466" s="137" t="s">
        <v>1373</v>
      </c>
      <c r="D466" s="10" t="s">
        <v>327</v>
      </c>
      <c r="E466" s="28">
        <f t="shared" si="13"/>
        <v>453</v>
      </c>
      <c r="F466" s="23" t="s">
        <v>1497</v>
      </c>
      <c r="G466" s="59" t="s">
        <v>760</v>
      </c>
      <c r="H466" s="59" t="s">
        <v>984</v>
      </c>
      <c r="I466" s="59" t="s">
        <v>1074</v>
      </c>
      <c r="J466" s="24" t="s">
        <v>7</v>
      </c>
      <c r="K466" s="24" t="s">
        <v>6</v>
      </c>
      <c r="L466" s="24" t="s">
        <v>6</v>
      </c>
      <c r="M466" s="53" t="s">
        <v>745</v>
      </c>
      <c r="N466" s="28" t="s">
        <v>744</v>
      </c>
      <c r="O466" s="122" t="s">
        <v>1</v>
      </c>
      <c r="P466"/>
      <c r="Q466"/>
      <c r="R466" s="4"/>
      <c r="S466" s="25"/>
      <c r="T466" s="5"/>
      <c r="U466" s="5"/>
    </row>
    <row r="467" spans="1:21" ht="50.1" customHeight="1" x14ac:dyDescent="0.2">
      <c r="A467" s="168"/>
      <c r="B467" s="141"/>
      <c r="C467" s="138"/>
      <c r="D467" s="134" t="s">
        <v>548</v>
      </c>
      <c r="E467" s="28">
        <f t="shared" si="13"/>
        <v>454</v>
      </c>
      <c r="F467" s="23" t="s">
        <v>549</v>
      </c>
      <c r="G467" s="59" t="s">
        <v>20</v>
      </c>
      <c r="H467" s="59" t="s">
        <v>1075</v>
      </c>
      <c r="I467" s="59" t="s">
        <v>34</v>
      </c>
      <c r="J467" s="24" t="s">
        <v>7</v>
      </c>
      <c r="K467" s="24" t="s">
        <v>9</v>
      </c>
      <c r="L467" s="24" t="s">
        <v>1</v>
      </c>
      <c r="M467" s="53" t="s">
        <v>745</v>
      </c>
      <c r="N467" s="28" t="s">
        <v>744</v>
      </c>
      <c r="O467" s="98"/>
      <c r="P467"/>
      <c r="Q467"/>
      <c r="R467" s="4"/>
      <c r="S467" s="25"/>
      <c r="T467" s="5"/>
      <c r="U467" s="5"/>
    </row>
    <row r="468" spans="1:21" ht="50.1" customHeight="1" x14ac:dyDescent="0.2">
      <c r="A468" s="168"/>
      <c r="B468" s="141"/>
      <c r="C468" s="138"/>
      <c r="D468" s="135"/>
      <c r="E468" s="28">
        <f t="shared" si="13"/>
        <v>455</v>
      </c>
      <c r="F468" s="23" t="s">
        <v>550</v>
      </c>
      <c r="G468" s="59" t="s">
        <v>20</v>
      </c>
      <c r="H468" s="59" t="s">
        <v>551</v>
      </c>
      <c r="I468" s="59" t="s">
        <v>34</v>
      </c>
      <c r="J468" s="24" t="s">
        <v>6</v>
      </c>
      <c r="K468" s="24" t="s">
        <v>7</v>
      </c>
      <c r="L468" s="24" t="s">
        <v>6</v>
      </c>
      <c r="M468" s="53" t="s">
        <v>745</v>
      </c>
      <c r="N468" s="28"/>
      <c r="O468" s="98"/>
      <c r="P468"/>
      <c r="Q468"/>
      <c r="R468" s="4"/>
      <c r="S468" s="25"/>
      <c r="T468" s="5"/>
      <c r="U468" s="5"/>
    </row>
    <row r="469" spans="1:21" ht="50.1" customHeight="1" x14ac:dyDescent="0.2">
      <c r="A469" s="168"/>
      <c r="B469" s="141"/>
      <c r="C469" s="138"/>
      <c r="D469" s="134" t="s">
        <v>334</v>
      </c>
      <c r="E469" s="28">
        <f t="shared" si="13"/>
        <v>456</v>
      </c>
      <c r="F469" s="23" t="s">
        <v>335</v>
      </c>
      <c r="G469" s="59" t="s">
        <v>65</v>
      </c>
      <c r="H469" s="59" t="s">
        <v>335</v>
      </c>
      <c r="I469" s="59" t="s">
        <v>34</v>
      </c>
      <c r="J469" s="24" t="s">
        <v>6</v>
      </c>
      <c r="K469" s="24" t="s">
        <v>9</v>
      </c>
      <c r="L469" s="24" t="s">
        <v>1</v>
      </c>
      <c r="M469" s="53" t="s">
        <v>745</v>
      </c>
      <c r="N469" s="28"/>
      <c r="O469" s="98"/>
      <c r="P469"/>
      <c r="Q469"/>
      <c r="R469" s="4"/>
      <c r="S469" s="25"/>
      <c r="T469" s="5"/>
      <c r="U469" s="5"/>
    </row>
    <row r="470" spans="1:21" ht="50.1" customHeight="1" x14ac:dyDescent="0.2">
      <c r="A470" s="168"/>
      <c r="B470" s="142"/>
      <c r="C470" s="139"/>
      <c r="D470" s="136"/>
      <c r="E470" s="28">
        <f t="shared" si="13"/>
        <v>457</v>
      </c>
      <c r="F470" s="23" t="s">
        <v>336</v>
      </c>
      <c r="G470" s="59" t="s">
        <v>65</v>
      </c>
      <c r="H470" s="59" t="s">
        <v>336</v>
      </c>
      <c r="I470" s="59" t="s">
        <v>34</v>
      </c>
      <c r="J470" s="24" t="s">
        <v>6</v>
      </c>
      <c r="K470" s="24" t="s">
        <v>9</v>
      </c>
      <c r="L470" s="24" t="s">
        <v>1</v>
      </c>
      <c r="M470" s="53" t="s">
        <v>745</v>
      </c>
      <c r="N470" s="28"/>
      <c r="O470" s="98"/>
      <c r="P470"/>
      <c r="Q470"/>
      <c r="R470" s="4"/>
      <c r="S470" s="25"/>
      <c r="T470" s="5"/>
      <c r="U470" s="5"/>
    </row>
    <row r="471" spans="1:21" ht="50.1" customHeight="1" x14ac:dyDescent="0.2">
      <c r="A471" s="168"/>
      <c r="B471" s="140" t="s">
        <v>1362</v>
      </c>
      <c r="C471" s="137" t="s">
        <v>1374</v>
      </c>
      <c r="D471" s="12" t="s">
        <v>552</v>
      </c>
      <c r="E471" s="28">
        <f t="shared" si="13"/>
        <v>458</v>
      </c>
      <c r="F471" s="23" t="s">
        <v>1076</v>
      </c>
      <c r="G471" s="59" t="s">
        <v>754</v>
      </c>
      <c r="H471" s="59" t="s">
        <v>1076</v>
      </c>
      <c r="I471" s="59" t="s">
        <v>34</v>
      </c>
      <c r="J471" s="24" t="s">
        <v>1</v>
      </c>
      <c r="K471" s="24" t="s">
        <v>9</v>
      </c>
      <c r="L471" s="24" t="s">
        <v>1</v>
      </c>
      <c r="M471" s="53" t="s">
        <v>199</v>
      </c>
      <c r="N471" s="28"/>
      <c r="O471" s="98"/>
      <c r="P471"/>
      <c r="Q471"/>
      <c r="R471" s="4"/>
      <c r="S471" s="25"/>
      <c r="T471" s="5"/>
      <c r="U471" s="5"/>
    </row>
    <row r="472" spans="1:21" ht="50.1" customHeight="1" x14ac:dyDescent="0.2">
      <c r="A472" s="168"/>
      <c r="B472" s="141"/>
      <c r="C472" s="138"/>
      <c r="D472" s="10" t="s">
        <v>548</v>
      </c>
      <c r="E472" s="28">
        <f t="shared" si="13"/>
        <v>459</v>
      </c>
      <c r="F472" s="23" t="s">
        <v>553</v>
      </c>
      <c r="G472" s="59" t="s">
        <v>276</v>
      </c>
      <c r="H472" s="59" t="s">
        <v>1077</v>
      </c>
      <c r="I472" s="59" t="s">
        <v>34</v>
      </c>
      <c r="J472" s="24" t="s">
        <v>7</v>
      </c>
      <c r="K472" s="24" t="s">
        <v>9</v>
      </c>
      <c r="L472" s="24" t="s">
        <v>1</v>
      </c>
      <c r="M472" s="53" t="s">
        <v>745</v>
      </c>
      <c r="N472" s="28" t="s">
        <v>744</v>
      </c>
      <c r="O472" s="98"/>
      <c r="P472"/>
      <c r="Q472"/>
      <c r="R472" s="4"/>
      <c r="S472" s="25"/>
      <c r="T472" s="5"/>
      <c r="U472" s="5"/>
    </row>
    <row r="473" spans="1:21" ht="50.1" customHeight="1" x14ac:dyDescent="0.2">
      <c r="A473" s="168"/>
      <c r="B473" s="141"/>
      <c r="C473" s="138"/>
      <c r="D473" s="134" t="s">
        <v>554</v>
      </c>
      <c r="E473" s="28">
        <f t="shared" si="13"/>
        <v>460</v>
      </c>
      <c r="F473" s="23" t="s">
        <v>417</v>
      </c>
      <c r="G473" s="59" t="s">
        <v>20</v>
      </c>
      <c r="H473" s="59" t="s">
        <v>1029</v>
      </c>
      <c r="I473" s="74" t="s">
        <v>34</v>
      </c>
      <c r="J473" s="24" t="s">
        <v>7</v>
      </c>
      <c r="K473" s="24" t="s">
        <v>9</v>
      </c>
      <c r="L473" s="24" t="s">
        <v>1</v>
      </c>
      <c r="M473" s="53" t="s">
        <v>199</v>
      </c>
      <c r="N473" s="28" t="s">
        <v>744</v>
      </c>
      <c r="O473" s="98"/>
      <c r="P473"/>
      <c r="Q473"/>
      <c r="R473" s="4"/>
      <c r="S473" s="25"/>
      <c r="T473" s="5"/>
      <c r="U473" s="5"/>
    </row>
    <row r="474" spans="1:21" ht="50.1" customHeight="1" x14ac:dyDescent="0.2">
      <c r="A474" s="168"/>
      <c r="B474" s="142"/>
      <c r="C474" s="138"/>
      <c r="D474" s="136"/>
      <c r="E474" s="28">
        <f t="shared" si="13"/>
        <v>461</v>
      </c>
      <c r="F474" s="56" t="s">
        <v>64</v>
      </c>
      <c r="G474" s="74" t="s">
        <v>65</v>
      </c>
      <c r="H474" s="74" t="s">
        <v>64</v>
      </c>
      <c r="I474" s="74" t="s">
        <v>34</v>
      </c>
      <c r="J474" s="44" t="s">
        <v>6</v>
      </c>
      <c r="K474" s="44" t="s">
        <v>9</v>
      </c>
      <c r="L474" s="44" t="s">
        <v>1</v>
      </c>
      <c r="M474" s="96" t="s">
        <v>8</v>
      </c>
      <c r="N474" s="28"/>
      <c r="O474" s="98"/>
      <c r="P474"/>
      <c r="Q474"/>
      <c r="R474" s="4"/>
      <c r="S474" s="25"/>
      <c r="T474" s="5"/>
      <c r="U474" s="5"/>
    </row>
    <row r="475" spans="1:21" ht="50.1" customHeight="1" x14ac:dyDescent="0.2">
      <c r="A475" s="168"/>
      <c r="B475" s="140" t="s">
        <v>1363</v>
      </c>
      <c r="C475" s="194" t="s">
        <v>1375</v>
      </c>
      <c r="D475" s="134" t="s">
        <v>555</v>
      </c>
      <c r="E475" s="28">
        <f t="shared" si="13"/>
        <v>462</v>
      </c>
      <c r="F475" s="23" t="s">
        <v>556</v>
      </c>
      <c r="G475" s="59" t="s">
        <v>754</v>
      </c>
      <c r="H475" s="59" t="s">
        <v>1078</v>
      </c>
      <c r="I475" s="59" t="s">
        <v>34</v>
      </c>
      <c r="J475" s="24" t="s">
        <v>6</v>
      </c>
      <c r="K475" s="24" t="s">
        <v>9</v>
      </c>
      <c r="L475" s="24" t="s">
        <v>1</v>
      </c>
      <c r="M475" s="53" t="s">
        <v>745</v>
      </c>
      <c r="N475" s="28"/>
      <c r="O475" s="98"/>
      <c r="P475"/>
      <c r="Q475"/>
      <c r="R475" s="4"/>
      <c r="S475" s="25"/>
      <c r="T475" s="5"/>
      <c r="U475" s="5"/>
    </row>
    <row r="476" spans="1:21" ht="50.1" customHeight="1" x14ac:dyDescent="0.2">
      <c r="A476" s="168"/>
      <c r="B476" s="142"/>
      <c r="C476" s="195"/>
      <c r="D476" s="136"/>
      <c r="E476" s="28">
        <f t="shared" si="13"/>
        <v>463</v>
      </c>
      <c r="F476" s="23" t="s">
        <v>854</v>
      </c>
      <c r="G476" s="59" t="s">
        <v>20</v>
      </c>
      <c r="H476" s="59" t="s">
        <v>931</v>
      </c>
      <c r="I476" s="59" t="s">
        <v>34</v>
      </c>
      <c r="J476" s="24" t="s">
        <v>7</v>
      </c>
      <c r="K476" s="24" t="s">
        <v>9</v>
      </c>
      <c r="L476" s="24" t="s">
        <v>1</v>
      </c>
      <c r="M476" s="53" t="s">
        <v>745</v>
      </c>
      <c r="N476" s="28" t="s">
        <v>744</v>
      </c>
      <c r="O476" s="98"/>
      <c r="P476"/>
      <c r="Q476"/>
      <c r="R476" s="4"/>
      <c r="S476" s="25"/>
      <c r="T476" s="5"/>
      <c r="U476" s="5"/>
    </row>
    <row r="477" spans="1:21" ht="50.1" customHeight="1" x14ac:dyDescent="0.2">
      <c r="A477" s="168"/>
      <c r="B477" s="140" t="s">
        <v>1364</v>
      </c>
      <c r="C477" s="191" t="s">
        <v>1376</v>
      </c>
      <c r="D477" s="10" t="s">
        <v>731</v>
      </c>
      <c r="E477" s="28">
        <f t="shared" si="13"/>
        <v>464</v>
      </c>
      <c r="F477" s="23" t="s">
        <v>730</v>
      </c>
      <c r="G477" s="59" t="s">
        <v>754</v>
      </c>
      <c r="H477" s="59" t="s">
        <v>730</v>
      </c>
      <c r="I477" s="59" t="s">
        <v>34</v>
      </c>
      <c r="J477" s="24" t="s">
        <v>1</v>
      </c>
      <c r="K477" s="24" t="s">
        <v>9</v>
      </c>
      <c r="L477" s="24" t="s">
        <v>1</v>
      </c>
      <c r="M477" s="53" t="s">
        <v>199</v>
      </c>
      <c r="N477" s="28"/>
      <c r="O477" s="98"/>
      <c r="P477"/>
      <c r="Q477"/>
      <c r="R477" s="4"/>
      <c r="S477" s="25"/>
      <c r="T477" s="5"/>
      <c r="U477" s="5"/>
    </row>
    <row r="478" spans="1:21" ht="50.1" customHeight="1" x14ac:dyDescent="0.2">
      <c r="A478" s="168"/>
      <c r="B478" s="142"/>
      <c r="C478" s="193"/>
      <c r="D478" s="12" t="s">
        <v>732</v>
      </c>
      <c r="E478" s="28">
        <f t="shared" si="13"/>
        <v>465</v>
      </c>
      <c r="F478" s="23" t="s">
        <v>417</v>
      </c>
      <c r="G478" s="59" t="s">
        <v>20</v>
      </c>
      <c r="H478" s="59" t="s">
        <v>1029</v>
      </c>
      <c r="I478" s="59" t="s">
        <v>34</v>
      </c>
      <c r="J478" s="24" t="s">
        <v>7</v>
      </c>
      <c r="K478" s="24" t="s">
        <v>9</v>
      </c>
      <c r="L478" s="24" t="s">
        <v>1</v>
      </c>
      <c r="M478" s="53" t="s">
        <v>199</v>
      </c>
      <c r="N478" s="28" t="s">
        <v>744</v>
      </c>
      <c r="O478" s="98"/>
      <c r="P478"/>
      <c r="Q478"/>
      <c r="R478" s="4"/>
      <c r="S478" s="25"/>
      <c r="T478" s="5"/>
      <c r="U478" s="5"/>
    </row>
    <row r="479" spans="1:21" ht="50.1" customHeight="1" x14ac:dyDescent="0.2">
      <c r="A479" s="168"/>
      <c r="B479" s="87" t="s">
        <v>1365</v>
      </c>
      <c r="C479" s="75" t="s">
        <v>1377</v>
      </c>
      <c r="D479" s="10" t="s">
        <v>557</v>
      </c>
      <c r="E479" s="28">
        <f t="shared" si="13"/>
        <v>466</v>
      </c>
      <c r="F479" s="23" t="s">
        <v>558</v>
      </c>
      <c r="G479" s="59" t="s">
        <v>754</v>
      </c>
      <c r="H479" s="59" t="s">
        <v>1079</v>
      </c>
      <c r="I479" s="59" t="s">
        <v>34</v>
      </c>
      <c r="J479" s="24" t="s">
        <v>7</v>
      </c>
      <c r="K479" s="24" t="s">
        <v>6</v>
      </c>
      <c r="L479" s="24" t="s">
        <v>6</v>
      </c>
      <c r="M479" s="53" t="s">
        <v>199</v>
      </c>
      <c r="N479" s="28" t="s">
        <v>744</v>
      </c>
      <c r="O479" s="98"/>
      <c r="P479"/>
      <c r="Q479"/>
      <c r="R479" s="4"/>
      <c r="S479" s="25"/>
      <c r="T479" s="5"/>
      <c r="U479" s="5"/>
    </row>
    <row r="480" spans="1:21" ht="50.1" customHeight="1" x14ac:dyDescent="0.2">
      <c r="A480" s="168"/>
      <c r="B480" s="87" t="s">
        <v>1366</v>
      </c>
      <c r="C480" s="76" t="s">
        <v>1378</v>
      </c>
      <c r="D480" s="10" t="s">
        <v>559</v>
      </c>
      <c r="E480" s="28">
        <f t="shared" si="13"/>
        <v>467</v>
      </c>
      <c r="F480" s="23" t="s">
        <v>558</v>
      </c>
      <c r="G480" s="59" t="s">
        <v>754</v>
      </c>
      <c r="H480" s="59" t="s">
        <v>1079</v>
      </c>
      <c r="I480" s="59" t="s">
        <v>34</v>
      </c>
      <c r="J480" s="24" t="s">
        <v>7</v>
      </c>
      <c r="K480" s="24" t="s">
        <v>6</v>
      </c>
      <c r="L480" s="24" t="s">
        <v>6</v>
      </c>
      <c r="M480" s="53" t="s">
        <v>199</v>
      </c>
      <c r="N480" s="28" t="s">
        <v>744</v>
      </c>
      <c r="O480" s="98"/>
      <c r="P480"/>
      <c r="Q480"/>
      <c r="R480" s="4"/>
      <c r="S480" s="25"/>
      <c r="T480" s="29"/>
      <c r="U480" s="29"/>
    </row>
    <row r="481" spans="1:21" ht="50.1" customHeight="1" x14ac:dyDescent="0.2">
      <c r="A481" s="3" t="s">
        <v>12</v>
      </c>
      <c r="B481" s="88" t="s">
        <v>1145</v>
      </c>
      <c r="C481" s="2" t="s">
        <v>1146</v>
      </c>
      <c r="D481" s="1" t="s">
        <v>1147</v>
      </c>
      <c r="E481" s="3" t="s">
        <v>0</v>
      </c>
      <c r="F481" s="1" t="s">
        <v>17</v>
      </c>
      <c r="G481" s="1" t="s">
        <v>18</v>
      </c>
      <c r="H481" s="1" t="s">
        <v>1148</v>
      </c>
      <c r="I481" s="1" t="s">
        <v>21</v>
      </c>
      <c r="J481" s="3" t="s">
        <v>2</v>
      </c>
      <c r="K481" s="3" t="s">
        <v>4</v>
      </c>
      <c r="L481" s="3" t="s">
        <v>5</v>
      </c>
      <c r="M481" s="94" t="s">
        <v>3</v>
      </c>
      <c r="N481" s="92" t="s">
        <v>1406</v>
      </c>
      <c r="O481" s="92" t="s">
        <v>1407</v>
      </c>
      <c r="P481"/>
      <c r="Q481"/>
      <c r="R481" s="4"/>
      <c r="S481" s="4"/>
      <c r="T481" s="5"/>
      <c r="U481" s="5"/>
    </row>
    <row r="482" spans="1:21" ht="50.1" customHeight="1" x14ac:dyDescent="0.2">
      <c r="A482" s="228" t="s">
        <v>1379</v>
      </c>
      <c r="B482" s="140" t="s">
        <v>1347</v>
      </c>
      <c r="C482" s="191" t="s">
        <v>1354</v>
      </c>
      <c r="D482" s="134" t="s">
        <v>42</v>
      </c>
      <c r="E482" s="28">
        <f>ROW()-14</f>
        <v>468</v>
      </c>
      <c r="F482" s="23" t="s">
        <v>560</v>
      </c>
      <c r="G482" s="11" t="s">
        <v>754</v>
      </c>
      <c r="H482" s="11" t="s">
        <v>1081</v>
      </c>
      <c r="I482" s="11" t="s">
        <v>34</v>
      </c>
      <c r="J482" s="24" t="s">
        <v>1</v>
      </c>
      <c r="K482" s="24" t="s">
        <v>9</v>
      </c>
      <c r="L482" s="24" t="s">
        <v>1</v>
      </c>
      <c r="M482" s="53" t="s">
        <v>8</v>
      </c>
      <c r="N482" s="28"/>
      <c r="O482" s="98"/>
      <c r="P482"/>
      <c r="Q482"/>
      <c r="R482" s="4"/>
      <c r="S482" s="25"/>
      <c r="T482" s="5"/>
      <c r="U482" s="5"/>
    </row>
    <row r="483" spans="1:21" ht="50.1" customHeight="1" x14ac:dyDescent="0.2">
      <c r="A483" s="229"/>
      <c r="B483" s="141"/>
      <c r="C483" s="192"/>
      <c r="D483" s="135"/>
      <c r="E483" s="28">
        <f t="shared" ref="E483:E512" si="14">ROW()-14</f>
        <v>469</v>
      </c>
      <c r="F483" s="23" t="s">
        <v>41</v>
      </c>
      <c r="G483" s="11" t="s">
        <v>757</v>
      </c>
      <c r="H483" s="11" t="s">
        <v>1053</v>
      </c>
      <c r="I483" s="11" t="s">
        <v>34</v>
      </c>
      <c r="J483" s="24" t="s">
        <v>7</v>
      </c>
      <c r="K483" s="24" t="s">
        <v>9</v>
      </c>
      <c r="L483" s="24" t="s">
        <v>1</v>
      </c>
      <c r="M483" s="53" t="s">
        <v>745</v>
      </c>
      <c r="N483" s="28" t="s">
        <v>744</v>
      </c>
      <c r="O483" s="98"/>
      <c r="P483"/>
      <c r="Q483"/>
      <c r="R483" s="4"/>
      <c r="S483" s="25"/>
      <c r="T483" s="5"/>
      <c r="U483" s="5"/>
    </row>
    <row r="484" spans="1:21" ht="50.1" customHeight="1" x14ac:dyDescent="0.2">
      <c r="A484" s="229"/>
      <c r="B484" s="141"/>
      <c r="C484" s="192"/>
      <c r="D484" s="135"/>
      <c r="E484" s="28">
        <f t="shared" si="14"/>
        <v>470</v>
      </c>
      <c r="F484" s="23" t="s">
        <v>30</v>
      </c>
      <c r="G484" s="11" t="s">
        <v>757</v>
      </c>
      <c r="H484" s="11" t="s">
        <v>1054</v>
      </c>
      <c r="I484" s="11" t="s">
        <v>34</v>
      </c>
      <c r="J484" s="24" t="s">
        <v>6</v>
      </c>
      <c r="K484" s="24" t="s">
        <v>9</v>
      </c>
      <c r="L484" s="24" t="s">
        <v>1</v>
      </c>
      <c r="M484" s="53" t="s">
        <v>745</v>
      </c>
      <c r="N484" s="28"/>
      <c r="O484" s="98"/>
      <c r="P484"/>
      <c r="Q484"/>
      <c r="R484" s="4"/>
      <c r="S484" s="25"/>
      <c r="T484" s="5"/>
      <c r="U484" s="5"/>
    </row>
    <row r="485" spans="1:21" ht="50.1" customHeight="1" x14ac:dyDescent="0.2">
      <c r="A485" s="229"/>
      <c r="B485" s="141"/>
      <c r="C485" s="192"/>
      <c r="D485" s="135"/>
      <c r="E485" s="28">
        <f t="shared" si="14"/>
        <v>471</v>
      </c>
      <c r="F485" s="23" t="s">
        <v>561</v>
      </c>
      <c r="G485" s="11" t="s">
        <v>29</v>
      </c>
      <c r="H485" s="11" t="s">
        <v>562</v>
      </c>
      <c r="I485" s="11" t="s">
        <v>34</v>
      </c>
      <c r="J485" s="24" t="s">
        <v>6</v>
      </c>
      <c r="K485" s="24" t="s">
        <v>9</v>
      </c>
      <c r="L485" s="24" t="s">
        <v>1</v>
      </c>
      <c r="M485" s="53" t="s">
        <v>745</v>
      </c>
      <c r="N485" s="28"/>
      <c r="O485" s="98"/>
      <c r="P485"/>
      <c r="Q485"/>
      <c r="R485" s="4"/>
      <c r="S485" s="25"/>
      <c r="T485" s="5"/>
      <c r="U485" s="5"/>
    </row>
    <row r="486" spans="1:21" ht="50.1" customHeight="1" x14ac:dyDescent="0.2">
      <c r="A486" s="229"/>
      <c r="B486" s="141"/>
      <c r="C486" s="192"/>
      <c r="D486" s="10" t="s">
        <v>43</v>
      </c>
      <c r="E486" s="28">
        <f t="shared" si="14"/>
        <v>472</v>
      </c>
      <c r="F486" s="23" t="s">
        <v>563</v>
      </c>
      <c r="G486" s="11" t="s">
        <v>55</v>
      </c>
      <c r="H486" s="11" t="s">
        <v>564</v>
      </c>
      <c r="I486" s="11" t="s">
        <v>34</v>
      </c>
      <c r="J486" s="24" t="s">
        <v>6</v>
      </c>
      <c r="K486" s="24" t="s">
        <v>9</v>
      </c>
      <c r="L486" s="24" t="s">
        <v>1</v>
      </c>
      <c r="M486" s="53" t="s">
        <v>8</v>
      </c>
      <c r="N486" s="28"/>
      <c r="O486" s="98"/>
      <c r="P486"/>
      <c r="Q486"/>
      <c r="R486" s="4"/>
      <c r="S486" s="25"/>
      <c r="T486" s="5"/>
      <c r="U486" s="5"/>
    </row>
    <row r="487" spans="1:21" ht="50.1" customHeight="1" x14ac:dyDescent="0.2">
      <c r="A487" s="229"/>
      <c r="B487" s="142"/>
      <c r="C487" s="192"/>
      <c r="D487" s="10" t="s">
        <v>676</v>
      </c>
      <c r="E487" s="28">
        <f t="shared" si="14"/>
        <v>473</v>
      </c>
      <c r="F487" s="23" t="s">
        <v>675</v>
      </c>
      <c r="G487" s="11" t="s">
        <v>34</v>
      </c>
      <c r="H487" s="11" t="s">
        <v>1082</v>
      </c>
      <c r="I487" s="11" t="s">
        <v>34</v>
      </c>
      <c r="J487" s="24" t="s">
        <v>6</v>
      </c>
      <c r="K487" s="24" t="s">
        <v>6</v>
      </c>
      <c r="L487" s="24" t="s">
        <v>6</v>
      </c>
      <c r="M487" s="53" t="s">
        <v>8</v>
      </c>
      <c r="N487" s="28"/>
      <c r="O487" s="98"/>
      <c r="P487"/>
      <c r="Q487"/>
      <c r="R487" s="4"/>
      <c r="S487" s="25"/>
      <c r="T487" s="5"/>
      <c r="U487" s="5"/>
    </row>
    <row r="488" spans="1:21" ht="50.1" customHeight="1" x14ac:dyDescent="0.2">
      <c r="A488" s="229"/>
      <c r="B488" s="140" t="s">
        <v>1348</v>
      </c>
      <c r="C488" s="191" t="s">
        <v>1353</v>
      </c>
      <c r="D488" s="134" t="s">
        <v>740</v>
      </c>
      <c r="E488" s="28">
        <f t="shared" ref="E488:E507" si="15">ROW()-14</f>
        <v>474</v>
      </c>
      <c r="F488" s="128" t="s">
        <v>1542</v>
      </c>
      <c r="G488" s="11" t="s">
        <v>1061</v>
      </c>
      <c r="H488" s="11" t="s">
        <v>1058</v>
      </c>
      <c r="I488" s="11" t="s">
        <v>34</v>
      </c>
      <c r="J488" s="24" t="s">
        <v>7</v>
      </c>
      <c r="K488" s="24" t="s">
        <v>9</v>
      </c>
      <c r="L488" s="24" t="s">
        <v>1</v>
      </c>
      <c r="M488" s="53" t="s">
        <v>745</v>
      </c>
      <c r="N488" s="28" t="s">
        <v>744</v>
      </c>
      <c r="O488" s="114" t="s">
        <v>1422</v>
      </c>
      <c r="P488"/>
      <c r="Q488"/>
      <c r="R488" s="4"/>
      <c r="S488" s="25"/>
      <c r="T488" s="5"/>
      <c r="U488" s="30"/>
    </row>
    <row r="489" spans="1:21" ht="50.1" customHeight="1" x14ac:dyDescent="0.2">
      <c r="A489" s="229"/>
      <c r="B489" s="141"/>
      <c r="C489" s="192"/>
      <c r="D489" s="135"/>
      <c r="E489" s="28">
        <f t="shared" si="15"/>
        <v>475</v>
      </c>
      <c r="F489" s="129" t="s">
        <v>1544</v>
      </c>
      <c r="G489" s="11" t="s">
        <v>1061</v>
      </c>
      <c r="H489" s="74" t="s">
        <v>1522</v>
      </c>
      <c r="I489" s="11" t="s">
        <v>34</v>
      </c>
      <c r="J489" s="24" t="s">
        <v>7</v>
      </c>
      <c r="K489" s="24" t="s">
        <v>9</v>
      </c>
      <c r="L489" s="24" t="s">
        <v>1</v>
      </c>
      <c r="M489" s="53" t="s">
        <v>745</v>
      </c>
      <c r="N489" s="28" t="s">
        <v>744</v>
      </c>
      <c r="O489" s="98" t="s">
        <v>1</v>
      </c>
      <c r="P489"/>
      <c r="Q489"/>
      <c r="R489" s="4"/>
      <c r="S489" s="25"/>
      <c r="T489" s="5"/>
      <c r="U489" s="30"/>
    </row>
    <row r="490" spans="1:21" ht="50.1" customHeight="1" x14ac:dyDescent="0.2">
      <c r="A490" s="229"/>
      <c r="B490" s="141"/>
      <c r="C490" s="192"/>
      <c r="D490" s="135"/>
      <c r="E490" s="28">
        <f t="shared" si="15"/>
        <v>476</v>
      </c>
      <c r="F490" s="130" t="s">
        <v>1543</v>
      </c>
      <c r="G490" s="11" t="s">
        <v>1061</v>
      </c>
      <c r="H490" s="59" t="s">
        <v>1523</v>
      </c>
      <c r="I490" s="11" t="s">
        <v>34</v>
      </c>
      <c r="J490" s="24" t="s">
        <v>7</v>
      </c>
      <c r="K490" s="24" t="s">
        <v>9</v>
      </c>
      <c r="L490" s="24" t="s">
        <v>1</v>
      </c>
      <c r="M490" s="53" t="s">
        <v>745</v>
      </c>
      <c r="N490" s="28" t="s">
        <v>744</v>
      </c>
      <c r="O490" s="115" t="s">
        <v>1</v>
      </c>
      <c r="P490"/>
      <c r="Q490"/>
      <c r="R490" s="4"/>
      <c r="S490" s="25"/>
      <c r="T490" s="5"/>
      <c r="U490" s="30"/>
    </row>
    <row r="491" spans="1:21" ht="50.1" customHeight="1" x14ac:dyDescent="0.2">
      <c r="A491" s="229"/>
      <c r="B491" s="141"/>
      <c r="C491" s="192"/>
      <c r="D491" s="136"/>
      <c r="E491" s="28">
        <f t="shared" si="15"/>
        <v>477</v>
      </c>
      <c r="F491" s="23" t="s">
        <v>842</v>
      </c>
      <c r="G491" s="11" t="s">
        <v>29</v>
      </c>
      <c r="H491" s="131" t="s">
        <v>1524</v>
      </c>
      <c r="I491" s="11" t="s">
        <v>34</v>
      </c>
      <c r="J491" s="24" t="s">
        <v>6</v>
      </c>
      <c r="K491" s="24" t="s">
        <v>9</v>
      </c>
      <c r="L491" s="24" t="s">
        <v>1</v>
      </c>
      <c r="M491" s="53" t="s">
        <v>745</v>
      </c>
      <c r="N491" s="28"/>
      <c r="O491" s="98"/>
      <c r="P491"/>
      <c r="Q491"/>
      <c r="R491" s="4"/>
      <c r="S491" s="25"/>
      <c r="T491" s="5"/>
      <c r="U491" s="30"/>
    </row>
    <row r="492" spans="1:21" ht="50.1" customHeight="1" x14ac:dyDescent="0.2">
      <c r="A492" s="229"/>
      <c r="B492" s="141"/>
      <c r="C492" s="192"/>
      <c r="D492" s="134" t="s">
        <v>271</v>
      </c>
      <c r="E492" s="28">
        <f t="shared" si="15"/>
        <v>478</v>
      </c>
      <c r="F492" s="23" t="s">
        <v>272</v>
      </c>
      <c r="G492" s="11" t="s">
        <v>783</v>
      </c>
      <c r="H492" s="11" t="s">
        <v>962</v>
      </c>
      <c r="I492" s="11" t="s">
        <v>34</v>
      </c>
      <c r="J492" s="24" t="s">
        <v>7</v>
      </c>
      <c r="K492" s="24" t="s">
        <v>9</v>
      </c>
      <c r="L492" s="24" t="s">
        <v>1</v>
      </c>
      <c r="M492" s="53" t="s">
        <v>745</v>
      </c>
      <c r="N492" s="28" t="s">
        <v>744</v>
      </c>
      <c r="O492" s="124" t="s">
        <v>1423</v>
      </c>
      <c r="P492"/>
      <c r="Q492"/>
      <c r="R492" s="4"/>
      <c r="S492" s="25"/>
      <c r="T492" s="5"/>
      <c r="U492" s="30"/>
    </row>
    <row r="493" spans="1:21" ht="50.1" customHeight="1" x14ac:dyDescent="0.2">
      <c r="A493" s="229"/>
      <c r="B493" s="141"/>
      <c r="C493" s="192"/>
      <c r="D493" s="136"/>
      <c r="E493" s="28">
        <f t="shared" si="15"/>
        <v>479</v>
      </c>
      <c r="F493" s="23" t="s">
        <v>828</v>
      </c>
      <c r="G493" s="11" t="s">
        <v>829</v>
      </c>
      <c r="H493" s="11" t="s">
        <v>963</v>
      </c>
      <c r="I493" s="11" t="s">
        <v>34</v>
      </c>
      <c r="J493" s="24" t="s">
        <v>7</v>
      </c>
      <c r="K493" s="24" t="s">
        <v>9</v>
      </c>
      <c r="L493" s="24" t="s">
        <v>1</v>
      </c>
      <c r="M493" s="53" t="s">
        <v>745</v>
      </c>
      <c r="N493" s="28" t="s">
        <v>744</v>
      </c>
      <c r="O493" s="98"/>
      <c r="P493"/>
      <c r="Q493"/>
      <c r="R493" s="4"/>
      <c r="S493" s="25"/>
      <c r="T493" s="5"/>
      <c r="U493" s="30"/>
    </row>
    <row r="494" spans="1:21" ht="50.1" customHeight="1" x14ac:dyDescent="0.2">
      <c r="A494" s="229"/>
      <c r="B494" s="141"/>
      <c r="C494" s="192"/>
      <c r="D494" s="134" t="s">
        <v>273</v>
      </c>
      <c r="E494" s="28">
        <f t="shared" si="15"/>
        <v>480</v>
      </c>
      <c r="F494" s="23" t="s">
        <v>274</v>
      </c>
      <c r="G494" s="11" t="s">
        <v>276</v>
      </c>
      <c r="H494" s="11" t="s">
        <v>964</v>
      </c>
      <c r="I494" s="11" t="s">
        <v>34</v>
      </c>
      <c r="J494" s="24" t="s">
        <v>6</v>
      </c>
      <c r="K494" s="24" t="s">
        <v>9</v>
      </c>
      <c r="L494" s="24" t="s">
        <v>1</v>
      </c>
      <c r="M494" s="53" t="s">
        <v>745</v>
      </c>
      <c r="N494" s="28"/>
      <c r="O494" s="98"/>
      <c r="P494"/>
      <c r="Q494"/>
      <c r="R494" s="4"/>
      <c r="S494" s="25"/>
      <c r="T494" s="5"/>
      <c r="U494" s="30"/>
    </row>
    <row r="495" spans="1:21" ht="50.1" customHeight="1" x14ac:dyDescent="0.2">
      <c r="A495" s="229"/>
      <c r="B495" s="141"/>
      <c r="C495" s="192"/>
      <c r="D495" s="135"/>
      <c r="E495" s="28">
        <f t="shared" si="15"/>
        <v>481</v>
      </c>
      <c r="F495" s="23" t="s">
        <v>275</v>
      </c>
      <c r="G495" s="11" t="s">
        <v>20</v>
      </c>
      <c r="H495" s="11" t="s">
        <v>965</v>
      </c>
      <c r="I495" s="11" t="s">
        <v>34</v>
      </c>
      <c r="J495" s="24" t="s">
        <v>6</v>
      </c>
      <c r="K495" s="24" t="s">
        <v>9</v>
      </c>
      <c r="L495" s="24" t="s">
        <v>1</v>
      </c>
      <c r="M495" s="53" t="s">
        <v>745</v>
      </c>
      <c r="N495" s="28"/>
      <c r="O495" s="98"/>
      <c r="P495"/>
      <c r="Q495"/>
      <c r="R495" s="4"/>
      <c r="S495" s="25"/>
      <c r="T495" s="5"/>
      <c r="U495" s="30"/>
    </row>
    <row r="496" spans="1:21" ht="50.1" customHeight="1" x14ac:dyDescent="0.2">
      <c r="A496" s="229"/>
      <c r="B496" s="141"/>
      <c r="C496" s="192"/>
      <c r="D496" s="135"/>
      <c r="E496" s="28">
        <f t="shared" si="15"/>
        <v>482</v>
      </c>
      <c r="F496" s="23" t="s">
        <v>966</v>
      </c>
      <c r="G496" s="11" t="s">
        <v>20</v>
      </c>
      <c r="H496" s="11" t="s">
        <v>967</v>
      </c>
      <c r="I496" s="11" t="s">
        <v>34</v>
      </c>
      <c r="J496" s="24" t="s">
        <v>6</v>
      </c>
      <c r="K496" s="24" t="s">
        <v>6</v>
      </c>
      <c r="L496" s="24" t="s">
        <v>6</v>
      </c>
      <c r="M496" s="53" t="s">
        <v>745</v>
      </c>
      <c r="N496" s="28"/>
      <c r="O496" s="98"/>
      <c r="P496"/>
      <c r="Q496"/>
      <c r="R496" s="4"/>
      <c r="S496" s="25"/>
      <c r="T496" s="5"/>
      <c r="U496" s="30"/>
    </row>
    <row r="497" spans="1:21" ht="50.1" customHeight="1" x14ac:dyDescent="0.2">
      <c r="A497" s="229"/>
      <c r="B497" s="141"/>
      <c r="C497" s="192"/>
      <c r="D497" s="136"/>
      <c r="E497" s="28">
        <f t="shared" si="15"/>
        <v>483</v>
      </c>
      <c r="F497" s="23" t="s">
        <v>277</v>
      </c>
      <c r="G497" s="11" t="s">
        <v>34</v>
      </c>
      <c r="H497" s="11" t="s">
        <v>968</v>
      </c>
      <c r="I497" s="11" t="s">
        <v>103</v>
      </c>
      <c r="J497" s="24" t="s">
        <v>6</v>
      </c>
      <c r="K497" s="24" t="s">
        <v>6</v>
      </c>
      <c r="L497" s="24" t="s">
        <v>7</v>
      </c>
      <c r="M497" s="53" t="s">
        <v>745</v>
      </c>
      <c r="N497" s="28" t="s">
        <v>743</v>
      </c>
      <c r="O497" s="124" t="s">
        <v>1423</v>
      </c>
      <c r="P497"/>
      <c r="Q497"/>
      <c r="R497" s="4"/>
      <c r="S497" s="25"/>
      <c r="T497" s="5"/>
      <c r="U497" s="30"/>
    </row>
    <row r="498" spans="1:21" ht="50.1" customHeight="1" x14ac:dyDescent="0.2">
      <c r="A498" s="229"/>
      <c r="B498" s="141"/>
      <c r="C498" s="192"/>
      <c r="D498" s="14" t="s">
        <v>278</v>
      </c>
      <c r="E498" s="28">
        <f t="shared" si="15"/>
        <v>484</v>
      </c>
      <c r="F498" s="23" t="s">
        <v>278</v>
      </c>
      <c r="G498" s="11" t="s">
        <v>751</v>
      </c>
      <c r="H498" s="11" t="s">
        <v>969</v>
      </c>
      <c r="I498" s="11" t="s">
        <v>34</v>
      </c>
      <c r="J498" s="24" t="s">
        <v>7</v>
      </c>
      <c r="K498" s="24" t="s">
        <v>9</v>
      </c>
      <c r="L498" s="24" t="s">
        <v>1</v>
      </c>
      <c r="M498" s="53" t="s">
        <v>745</v>
      </c>
      <c r="N498" s="28" t="s">
        <v>744</v>
      </c>
      <c r="O498" s="98"/>
      <c r="P498"/>
      <c r="Q498"/>
      <c r="R498" s="4"/>
      <c r="S498" s="25"/>
      <c r="T498" s="5"/>
      <c r="U498" s="30"/>
    </row>
    <row r="499" spans="1:21" ht="50.1" customHeight="1" x14ac:dyDescent="0.2">
      <c r="A499" s="229"/>
      <c r="B499" s="141"/>
      <c r="C499" s="192"/>
      <c r="D499" s="134" t="s">
        <v>279</v>
      </c>
      <c r="E499" s="28">
        <f t="shared" si="15"/>
        <v>485</v>
      </c>
      <c r="F499" s="23" t="s">
        <v>280</v>
      </c>
      <c r="G499" s="11" t="s">
        <v>970</v>
      </c>
      <c r="H499" s="11" t="s">
        <v>280</v>
      </c>
      <c r="I499" s="11" t="s">
        <v>34</v>
      </c>
      <c r="J499" s="24" t="s">
        <v>6</v>
      </c>
      <c r="K499" s="24" t="s">
        <v>9</v>
      </c>
      <c r="L499" s="24" t="s">
        <v>1</v>
      </c>
      <c r="M499" s="53" t="s">
        <v>745</v>
      </c>
      <c r="N499" s="28"/>
      <c r="O499" s="98"/>
      <c r="P499"/>
      <c r="Q499"/>
      <c r="R499" s="4"/>
      <c r="S499" s="25"/>
      <c r="T499" s="5"/>
      <c r="U499" s="30"/>
    </row>
    <row r="500" spans="1:21" ht="50.1" customHeight="1" x14ac:dyDescent="0.2">
      <c r="A500" s="229"/>
      <c r="B500" s="141"/>
      <c r="C500" s="192"/>
      <c r="D500" s="135"/>
      <c r="E500" s="28">
        <f t="shared" si="15"/>
        <v>486</v>
      </c>
      <c r="F500" s="23" t="s">
        <v>281</v>
      </c>
      <c r="G500" s="11" t="s">
        <v>20</v>
      </c>
      <c r="H500" s="11" t="s">
        <v>281</v>
      </c>
      <c r="I500" s="11" t="s">
        <v>34</v>
      </c>
      <c r="J500" s="24" t="s">
        <v>6</v>
      </c>
      <c r="K500" s="24" t="s">
        <v>9</v>
      </c>
      <c r="L500" s="24" t="s">
        <v>1</v>
      </c>
      <c r="M500" s="53" t="s">
        <v>745</v>
      </c>
      <c r="N500" s="28"/>
      <c r="O500" s="98"/>
      <c r="P500"/>
      <c r="Q500"/>
      <c r="R500" s="4"/>
      <c r="S500" s="25"/>
      <c r="T500" s="5"/>
      <c r="U500" s="30"/>
    </row>
    <row r="501" spans="1:21" ht="50.1" customHeight="1" x14ac:dyDescent="0.2">
      <c r="A501" s="229"/>
      <c r="B501" s="141"/>
      <c r="C501" s="192"/>
      <c r="D501" s="135"/>
      <c r="E501" s="28">
        <f t="shared" si="15"/>
        <v>487</v>
      </c>
      <c r="F501" s="23" t="s">
        <v>282</v>
      </c>
      <c r="G501" s="11" t="s">
        <v>20</v>
      </c>
      <c r="H501" s="11" t="s">
        <v>282</v>
      </c>
      <c r="I501" s="11" t="s">
        <v>34</v>
      </c>
      <c r="J501" s="24" t="s">
        <v>6</v>
      </c>
      <c r="K501" s="24" t="s">
        <v>9</v>
      </c>
      <c r="L501" s="24" t="s">
        <v>1</v>
      </c>
      <c r="M501" s="53" t="s">
        <v>745</v>
      </c>
      <c r="N501" s="28"/>
      <c r="O501" s="98"/>
      <c r="P501"/>
      <c r="Q501"/>
      <c r="R501" s="4"/>
      <c r="S501" s="25"/>
      <c r="T501" s="5"/>
      <c r="U501" s="30"/>
    </row>
    <row r="502" spans="1:21" ht="50.1" customHeight="1" x14ac:dyDescent="0.2">
      <c r="A502" s="229"/>
      <c r="B502" s="141"/>
      <c r="C502" s="192"/>
      <c r="D502" s="135"/>
      <c r="E502" s="28">
        <f t="shared" si="15"/>
        <v>488</v>
      </c>
      <c r="F502" s="23" t="s">
        <v>283</v>
      </c>
      <c r="G502" s="11" t="s">
        <v>276</v>
      </c>
      <c r="H502" s="11" t="s">
        <v>283</v>
      </c>
      <c r="I502" s="11" t="s">
        <v>34</v>
      </c>
      <c r="J502" s="24" t="s">
        <v>6</v>
      </c>
      <c r="K502" s="24" t="s">
        <v>9</v>
      </c>
      <c r="L502" s="24" t="s">
        <v>1</v>
      </c>
      <c r="M502" s="53" t="s">
        <v>745</v>
      </c>
      <c r="N502" s="28"/>
      <c r="O502" s="98"/>
      <c r="P502"/>
      <c r="Q502"/>
      <c r="R502" s="4"/>
      <c r="S502" s="25"/>
      <c r="T502" s="5"/>
      <c r="U502" s="30"/>
    </row>
    <row r="503" spans="1:21" ht="50.1" customHeight="1" x14ac:dyDescent="0.2">
      <c r="A503" s="229"/>
      <c r="B503" s="141"/>
      <c r="C503" s="192"/>
      <c r="D503" s="135"/>
      <c r="E503" s="28">
        <f t="shared" si="15"/>
        <v>489</v>
      </c>
      <c r="F503" s="23" t="s">
        <v>284</v>
      </c>
      <c r="G503" s="11" t="s">
        <v>20</v>
      </c>
      <c r="H503" s="11" t="s">
        <v>284</v>
      </c>
      <c r="I503" s="11" t="s">
        <v>34</v>
      </c>
      <c r="J503" s="24" t="s">
        <v>6</v>
      </c>
      <c r="K503" s="24" t="s">
        <v>9</v>
      </c>
      <c r="L503" s="24" t="s">
        <v>1</v>
      </c>
      <c r="M503" s="53" t="s">
        <v>745</v>
      </c>
      <c r="N503" s="28"/>
      <c r="O503" s="98"/>
      <c r="P503"/>
      <c r="Q503"/>
      <c r="R503" s="4"/>
      <c r="S503" s="25"/>
      <c r="T503" s="5"/>
      <c r="U503" s="30"/>
    </row>
    <row r="504" spans="1:21" ht="50.1" customHeight="1" x14ac:dyDescent="0.2">
      <c r="A504" s="229"/>
      <c r="B504" s="141"/>
      <c r="C504" s="192"/>
      <c r="D504" s="135"/>
      <c r="E504" s="28">
        <f t="shared" si="15"/>
        <v>490</v>
      </c>
      <c r="F504" s="23" t="s">
        <v>827</v>
      </c>
      <c r="G504" s="11" t="s">
        <v>24</v>
      </c>
      <c r="H504" s="11" t="s">
        <v>827</v>
      </c>
      <c r="I504" s="11" t="s">
        <v>34</v>
      </c>
      <c r="J504" s="24" t="s">
        <v>1</v>
      </c>
      <c r="K504" s="24" t="s">
        <v>9</v>
      </c>
      <c r="L504" s="24" t="s">
        <v>1</v>
      </c>
      <c r="M504" s="53" t="s">
        <v>745</v>
      </c>
      <c r="N504" s="28"/>
      <c r="O504" s="98"/>
      <c r="P504"/>
      <c r="Q504"/>
      <c r="R504" s="4"/>
      <c r="S504" s="25"/>
      <c r="T504" s="5"/>
      <c r="U504" s="30"/>
    </row>
    <row r="505" spans="1:21" ht="50.1" customHeight="1" x14ac:dyDescent="0.2">
      <c r="A505" s="229"/>
      <c r="B505" s="141"/>
      <c r="C505" s="192"/>
      <c r="D505" s="136"/>
      <c r="E505" s="28">
        <f t="shared" si="15"/>
        <v>491</v>
      </c>
      <c r="F505" s="23" t="s">
        <v>705</v>
      </c>
      <c r="G505" s="11" t="s">
        <v>34</v>
      </c>
      <c r="H505" s="11" t="s">
        <v>971</v>
      </c>
      <c r="I505" s="11" t="s">
        <v>891</v>
      </c>
      <c r="J505" s="24" t="s">
        <v>6</v>
      </c>
      <c r="K505" s="24" t="s">
        <v>6</v>
      </c>
      <c r="L505" s="24" t="s">
        <v>7</v>
      </c>
      <c r="M505" s="53" t="s">
        <v>745</v>
      </c>
      <c r="N505" s="28" t="s">
        <v>743</v>
      </c>
      <c r="O505" s="98"/>
      <c r="P505"/>
      <c r="Q505"/>
      <c r="R505" s="4"/>
      <c r="S505" s="25"/>
      <c r="T505" s="5"/>
      <c r="U505" s="30"/>
    </row>
    <row r="506" spans="1:21" ht="50.1" customHeight="1" x14ac:dyDescent="0.2">
      <c r="A506" s="229"/>
      <c r="B506" s="141"/>
      <c r="C506" s="192"/>
      <c r="D506" s="134" t="s">
        <v>863</v>
      </c>
      <c r="E506" s="28">
        <f t="shared" si="15"/>
        <v>492</v>
      </c>
      <c r="F506" s="23" t="s">
        <v>285</v>
      </c>
      <c r="G506" s="11" t="s">
        <v>754</v>
      </c>
      <c r="H506" s="11" t="s">
        <v>285</v>
      </c>
      <c r="I506" s="11" t="s">
        <v>34</v>
      </c>
      <c r="J506" s="24" t="s">
        <v>6</v>
      </c>
      <c r="K506" s="24" t="s">
        <v>9</v>
      </c>
      <c r="L506" s="24" t="s">
        <v>1</v>
      </c>
      <c r="M506" s="53" t="s">
        <v>199</v>
      </c>
      <c r="N506" s="28"/>
      <c r="O506" s="98"/>
      <c r="P506"/>
      <c r="Q506"/>
      <c r="R506" s="4"/>
      <c r="S506" s="25"/>
      <c r="T506" s="5"/>
      <c r="U506" s="30"/>
    </row>
    <row r="507" spans="1:21" ht="50.1" customHeight="1" x14ac:dyDescent="0.2">
      <c r="A507" s="229"/>
      <c r="B507" s="142"/>
      <c r="C507" s="192"/>
      <c r="D507" s="136"/>
      <c r="E507" s="28">
        <f t="shared" si="15"/>
        <v>493</v>
      </c>
      <c r="F507" s="23" t="s">
        <v>681</v>
      </c>
      <c r="G507" s="11" t="s">
        <v>34</v>
      </c>
      <c r="H507" s="11" t="s">
        <v>972</v>
      </c>
      <c r="I507" s="11" t="s">
        <v>34</v>
      </c>
      <c r="J507" s="24" t="s">
        <v>7</v>
      </c>
      <c r="K507" s="24" t="s">
        <v>6</v>
      </c>
      <c r="L507" s="24" t="s">
        <v>6</v>
      </c>
      <c r="M507" s="53" t="s">
        <v>199</v>
      </c>
      <c r="N507" s="28" t="s">
        <v>744</v>
      </c>
      <c r="O507" s="124" t="s">
        <v>1423</v>
      </c>
      <c r="P507"/>
      <c r="Q507"/>
      <c r="R507" s="4"/>
      <c r="S507" s="25"/>
      <c r="T507" s="5"/>
      <c r="U507" s="30"/>
    </row>
    <row r="508" spans="1:21" ht="50.1" customHeight="1" x14ac:dyDescent="0.2">
      <c r="A508" s="229"/>
      <c r="B508" s="140" t="s">
        <v>1349</v>
      </c>
      <c r="C508" s="191" t="s">
        <v>1352</v>
      </c>
      <c r="D508" s="134" t="s">
        <v>565</v>
      </c>
      <c r="E508" s="28">
        <f t="shared" si="14"/>
        <v>494</v>
      </c>
      <c r="F508" s="23" t="s">
        <v>566</v>
      </c>
      <c r="G508" s="11" t="s">
        <v>55</v>
      </c>
      <c r="H508" s="11" t="s">
        <v>567</v>
      </c>
      <c r="I508" s="11" t="s">
        <v>34</v>
      </c>
      <c r="J508" s="24" t="s">
        <v>6</v>
      </c>
      <c r="K508" s="24" t="s">
        <v>9</v>
      </c>
      <c r="L508" s="24" t="s">
        <v>1</v>
      </c>
      <c r="M508" s="53" t="s">
        <v>745</v>
      </c>
      <c r="N508" s="28"/>
      <c r="O508" s="98"/>
      <c r="P508"/>
      <c r="Q508"/>
      <c r="R508" s="4"/>
      <c r="S508" s="25"/>
      <c r="T508" s="5"/>
      <c r="U508" s="5"/>
    </row>
    <row r="509" spans="1:21" ht="116.25" customHeight="1" x14ac:dyDescent="0.2">
      <c r="A509" s="229"/>
      <c r="B509" s="141"/>
      <c r="C509" s="192"/>
      <c r="D509" s="135"/>
      <c r="E509" s="28">
        <f t="shared" si="14"/>
        <v>495</v>
      </c>
      <c r="F509" s="23" t="s">
        <v>699</v>
      </c>
      <c r="G509" s="11" t="s">
        <v>754</v>
      </c>
      <c r="H509" s="11" t="s">
        <v>699</v>
      </c>
      <c r="I509" s="11" t="s">
        <v>34</v>
      </c>
      <c r="J509" s="24" t="s">
        <v>1</v>
      </c>
      <c r="K509" s="24" t="s">
        <v>9</v>
      </c>
      <c r="L509" s="24" t="s">
        <v>1</v>
      </c>
      <c r="M509" s="53" t="s">
        <v>8</v>
      </c>
      <c r="N509" s="28"/>
      <c r="O509" s="98"/>
      <c r="P509"/>
      <c r="Q509"/>
      <c r="R509" s="4"/>
      <c r="S509" s="25"/>
      <c r="T509" s="5"/>
      <c r="U509" s="5"/>
    </row>
    <row r="510" spans="1:21" ht="50.1" customHeight="1" x14ac:dyDescent="0.2">
      <c r="A510" s="229"/>
      <c r="B510" s="141"/>
      <c r="C510" s="192"/>
      <c r="D510" s="134" t="s">
        <v>663</v>
      </c>
      <c r="E510" s="28">
        <f t="shared" si="14"/>
        <v>496</v>
      </c>
      <c r="F510" s="23" t="s">
        <v>512</v>
      </c>
      <c r="G510" s="11" t="s">
        <v>714</v>
      </c>
      <c r="H510" s="11" t="s">
        <v>1066</v>
      </c>
      <c r="I510" s="11" t="s">
        <v>34</v>
      </c>
      <c r="J510" s="24" t="s">
        <v>7</v>
      </c>
      <c r="K510" s="24" t="s">
        <v>6</v>
      </c>
      <c r="L510" s="24" t="s">
        <v>6</v>
      </c>
      <c r="M510" s="53" t="s">
        <v>199</v>
      </c>
      <c r="N510" s="28" t="s">
        <v>744</v>
      </c>
      <c r="O510" s="98"/>
      <c r="P510"/>
      <c r="Q510"/>
      <c r="R510" s="4"/>
      <c r="S510" s="25"/>
      <c r="T510" s="5"/>
      <c r="U510" s="30"/>
    </row>
    <row r="511" spans="1:21" ht="50.1" customHeight="1" x14ac:dyDescent="0.2">
      <c r="A511" s="229"/>
      <c r="B511" s="142"/>
      <c r="C511" s="193"/>
      <c r="D511" s="136"/>
      <c r="E511" s="28">
        <f t="shared" si="14"/>
        <v>497</v>
      </c>
      <c r="F511" s="23" t="s">
        <v>853</v>
      </c>
      <c r="G511" s="11" t="s">
        <v>34</v>
      </c>
      <c r="H511" s="11" t="s">
        <v>1083</v>
      </c>
      <c r="I511" s="11" t="s">
        <v>34</v>
      </c>
      <c r="J511" s="24" t="s">
        <v>7</v>
      </c>
      <c r="K511" s="24" t="s">
        <v>9</v>
      </c>
      <c r="L511" s="24" t="s">
        <v>1</v>
      </c>
      <c r="M511" s="53" t="s">
        <v>199</v>
      </c>
      <c r="N511" s="28" t="s">
        <v>744</v>
      </c>
      <c r="O511" s="98"/>
      <c r="P511"/>
      <c r="Q511"/>
      <c r="R511" s="4"/>
      <c r="S511" s="25"/>
      <c r="T511" s="5"/>
      <c r="U511" s="30"/>
    </row>
    <row r="512" spans="1:21" ht="69.75" customHeight="1" x14ac:dyDescent="0.2">
      <c r="A512" s="230"/>
      <c r="B512" s="87" t="s">
        <v>1350</v>
      </c>
      <c r="C512" s="77" t="s">
        <v>1351</v>
      </c>
      <c r="D512" s="17" t="s">
        <v>859</v>
      </c>
      <c r="E512" s="28">
        <f t="shared" si="14"/>
        <v>498</v>
      </c>
      <c r="F512" s="23" t="s">
        <v>1084</v>
      </c>
      <c r="G512" s="11" t="s">
        <v>754</v>
      </c>
      <c r="H512" s="11" t="s">
        <v>1084</v>
      </c>
      <c r="I512" s="11" t="s">
        <v>34</v>
      </c>
      <c r="J512" s="24" t="s">
        <v>1</v>
      </c>
      <c r="K512" s="24" t="s">
        <v>9</v>
      </c>
      <c r="L512" s="24" t="s">
        <v>1</v>
      </c>
      <c r="M512" s="53" t="s">
        <v>745</v>
      </c>
      <c r="N512" s="28"/>
      <c r="O512" s="98"/>
      <c r="P512"/>
      <c r="Q512"/>
      <c r="R512" s="4"/>
      <c r="S512" s="25"/>
      <c r="T512" s="29"/>
      <c r="U512" s="29"/>
    </row>
    <row r="513" spans="1:21" ht="50.1" customHeight="1" x14ac:dyDescent="0.2">
      <c r="A513" s="3" t="s">
        <v>12</v>
      </c>
      <c r="B513" s="88" t="s">
        <v>1145</v>
      </c>
      <c r="C513" s="2" t="s">
        <v>1146</v>
      </c>
      <c r="D513" s="1" t="s">
        <v>1147</v>
      </c>
      <c r="E513" s="3" t="s">
        <v>0</v>
      </c>
      <c r="F513" s="1" t="s">
        <v>17</v>
      </c>
      <c r="G513" s="1" t="s">
        <v>18</v>
      </c>
      <c r="H513" s="1" t="s">
        <v>1148</v>
      </c>
      <c r="I513" s="1" t="s">
        <v>21</v>
      </c>
      <c r="J513" s="3" t="s">
        <v>2</v>
      </c>
      <c r="K513" s="3" t="s">
        <v>4</v>
      </c>
      <c r="L513" s="3" t="s">
        <v>5</v>
      </c>
      <c r="M513" s="94" t="s">
        <v>3</v>
      </c>
      <c r="N513" s="92" t="s">
        <v>1406</v>
      </c>
      <c r="O513" s="92" t="s">
        <v>1407</v>
      </c>
      <c r="P513"/>
      <c r="Q513"/>
      <c r="R513" s="4"/>
      <c r="S513" s="4"/>
      <c r="T513" s="5"/>
      <c r="U513" s="5"/>
    </row>
    <row r="514" spans="1:21" ht="50.1" customHeight="1" x14ac:dyDescent="0.2">
      <c r="A514" s="231" t="s">
        <v>1346</v>
      </c>
      <c r="B514" s="140" t="s">
        <v>1341</v>
      </c>
      <c r="C514" s="191" t="s">
        <v>1344</v>
      </c>
      <c r="D514" s="134" t="s">
        <v>568</v>
      </c>
      <c r="E514" s="28">
        <f>ROW()-15</f>
        <v>499</v>
      </c>
      <c r="F514" s="23" t="s">
        <v>575</v>
      </c>
      <c r="G514" s="11" t="s">
        <v>797</v>
      </c>
      <c r="H514" s="11" t="s">
        <v>1085</v>
      </c>
      <c r="I514" s="11" t="s">
        <v>34</v>
      </c>
      <c r="J514" s="24" t="s">
        <v>7</v>
      </c>
      <c r="K514" s="24" t="s">
        <v>9</v>
      </c>
      <c r="L514" s="24" t="s">
        <v>1</v>
      </c>
      <c r="M514" s="53" t="s">
        <v>745</v>
      </c>
      <c r="N514" s="28" t="s">
        <v>744</v>
      </c>
      <c r="O514" s="98"/>
      <c r="P514"/>
      <c r="Q514"/>
      <c r="R514" s="4"/>
      <c r="S514" s="25"/>
      <c r="T514" s="5"/>
      <c r="U514" s="5"/>
    </row>
    <row r="515" spans="1:21" ht="50.1" customHeight="1" x14ac:dyDescent="0.2">
      <c r="A515" s="231"/>
      <c r="B515" s="141"/>
      <c r="C515" s="192"/>
      <c r="D515" s="135"/>
      <c r="E515" s="28">
        <f>ROW()-15</f>
        <v>500</v>
      </c>
      <c r="F515" s="23" t="s">
        <v>1087</v>
      </c>
      <c r="G515" s="11" t="s">
        <v>754</v>
      </c>
      <c r="H515" s="11" t="s">
        <v>1087</v>
      </c>
      <c r="I515" s="11" t="s">
        <v>34</v>
      </c>
      <c r="J515" s="24" t="s">
        <v>6</v>
      </c>
      <c r="K515" s="24" t="s">
        <v>9</v>
      </c>
      <c r="L515" s="24" t="s">
        <v>1</v>
      </c>
      <c r="M515" s="53" t="s">
        <v>745</v>
      </c>
      <c r="N515" s="28"/>
      <c r="O515" s="98"/>
      <c r="P515"/>
      <c r="Q515"/>
      <c r="R515" s="4"/>
      <c r="S515" s="25"/>
      <c r="T515" s="5"/>
      <c r="U515" s="5"/>
    </row>
    <row r="516" spans="1:21" ht="50.1" customHeight="1" x14ac:dyDescent="0.2">
      <c r="A516" s="231"/>
      <c r="B516" s="141"/>
      <c r="C516" s="192"/>
      <c r="D516" s="135"/>
      <c r="E516" s="28">
        <f t="shared" ref="E516:E533" si="16">ROW()-15</f>
        <v>501</v>
      </c>
      <c r="F516" s="23" t="s">
        <v>569</v>
      </c>
      <c r="G516" s="11" t="s">
        <v>754</v>
      </c>
      <c r="H516" s="11" t="s">
        <v>1086</v>
      </c>
      <c r="I516" s="11" t="s">
        <v>34</v>
      </c>
      <c r="J516" s="24" t="s">
        <v>6</v>
      </c>
      <c r="K516" s="24" t="s">
        <v>9</v>
      </c>
      <c r="L516" s="24" t="s">
        <v>1</v>
      </c>
      <c r="M516" s="53" t="s">
        <v>745</v>
      </c>
      <c r="N516" s="28"/>
      <c r="O516" s="98"/>
      <c r="P516"/>
      <c r="Q516"/>
      <c r="R516" s="4"/>
      <c r="S516" s="25"/>
      <c r="T516" s="5"/>
      <c r="U516" s="5"/>
    </row>
    <row r="517" spans="1:21" ht="50.1" customHeight="1" x14ac:dyDescent="0.2">
      <c r="A517" s="231"/>
      <c r="B517" s="141"/>
      <c r="C517" s="192"/>
      <c r="D517" s="135"/>
      <c r="E517" s="28">
        <f t="shared" si="16"/>
        <v>502</v>
      </c>
      <c r="F517" s="23" t="s">
        <v>570</v>
      </c>
      <c r="G517" s="11" t="s">
        <v>65</v>
      </c>
      <c r="H517" s="11" t="s">
        <v>570</v>
      </c>
      <c r="I517" s="11" t="s">
        <v>34</v>
      </c>
      <c r="J517" s="24" t="s">
        <v>6</v>
      </c>
      <c r="K517" s="24" t="s">
        <v>9</v>
      </c>
      <c r="L517" s="24" t="s">
        <v>1</v>
      </c>
      <c r="M517" s="53" t="s">
        <v>745</v>
      </c>
      <c r="N517" s="28"/>
      <c r="O517" s="98"/>
      <c r="P517"/>
      <c r="Q517"/>
      <c r="R517" s="4"/>
      <c r="S517" s="25"/>
      <c r="T517" s="5"/>
      <c r="U517" s="5"/>
    </row>
    <row r="518" spans="1:21" ht="50.1" customHeight="1" x14ac:dyDescent="0.2">
      <c r="A518" s="231"/>
      <c r="B518" s="141"/>
      <c r="C518" s="192"/>
      <c r="D518" s="135"/>
      <c r="E518" s="28">
        <f t="shared" si="16"/>
        <v>503</v>
      </c>
      <c r="F518" s="23" t="s">
        <v>1088</v>
      </c>
      <c r="G518" s="11" t="s">
        <v>758</v>
      </c>
      <c r="H518" s="11" t="s">
        <v>1089</v>
      </c>
      <c r="I518" s="11" t="s">
        <v>34</v>
      </c>
      <c r="J518" s="24" t="s">
        <v>6</v>
      </c>
      <c r="K518" s="24" t="s">
        <v>9</v>
      </c>
      <c r="L518" s="24" t="s">
        <v>1</v>
      </c>
      <c r="M518" s="53" t="s">
        <v>745</v>
      </c>
      <c r="N518" s="28"/>
      <c r="O518" s="98"/>
      <c r="P518"/>
      <c r="Q518"/>
      <c r="R518" s="4"/>
      <c r="S518" s="25"/>
      <c r="T518" s="5"/>
      <c r="U518" s="5"/>
    </row>
    <row r="519" spans="1:21" ht="50.1" customHeight="1" x14ac:dyDescent="0.2">
      <c r="A519" s="231"/>
      <c r="B519" s="141"/>
      <c r="C519" s="192"/>
      <c r="D519" s="135"/>
      <c r="E519" s="28">
        <f t="shared" si="16"/>
        <v>504</v>
      </c>
      <c r="F519" s="23" t="s">
        <v>571</v>
      </c>
      <c r="G519" s="11" t="s">
        <v>746</v>
      </c>
      <c r="H519" s="11" t="s">
        <v>572</v>
      </c>
      <c r="I519" s="11" t="s">
        <v>34</v>
      </c>
      <c r="J519" s="24" t="s">
        <v>6</v>
      </c>
      <c r="K519" s="24" t="s">
        <v>9</v>
      </c>
      <c r="L519" s="24" t="s">
        <v>1</v>
      </c>
      <c r="M519" s="53" t="s">
        <v>745</v>
      </c>
      <c r="N519" s="28"/>
      <c r="O519" s="98"/>
      <c r="P519"/>
      <c r="Q519"/>
      <c r="R519" s="4"/>
      <c r="S519" s="25"/>
      <c r="T519" s="5"/>
      <c r="U519" s="5"/>
    </row>
    <row r="520" spans="1:21" ht="50.1" customHeight="1" x14ac:dyDescent="0.2">
      <c r="A520" s="231"/>
      <c r="B520" s="141"/>
      <c r="C520" s="192"/>
      <c r="D520" s="135"/>
      <c r="E520" s="28">
        <f t="shared" si="16"/>
        <v>505</v>
      </c>
      <c r="F520" s="23" t="s">
        <v>573</v>
      </c>
      <c r="G520" s="11" t="s">
        <v>29</v>
      </c>
      <c r="H520" s="11" t="s">
        <v>574</v>
      </c>
      <c r="I520" s="11" t="s">
        <v>34</v>
      </c>
      <c r="J520" s="24" t="s">
        <v>6</v>
      </c>
      <c r="K520" s="24" t="s">
        <v>9</v>
      </c>
      <c r="L520" s="24" t="s">
        <v>1</v>
      </c>
      <c r="M520" s="53" t="s">
        <v>745</v>
      </c>
      <c r="N520" s="28"/>
      <c r="O520" s="98"/>
      <c r="P520"/>
      <c r="Q520"/>
      <c r="R520" s="4"/>
      <c r="S520" s="25"/>
      <c r="T520" s="5"/>
      <c r="U520" s="5"/>
    </row>
    <row r="521" spans="1:21" ht="50.1" customHeight="1" x14ac:dyDescent="0.2">
      <c r="A521" s="231"/>
      <c r="B521" s="141"/>
      <c r="C521" s="192"/>
      <c r="D521" s="135"/>
      <c r="E521" s="28">
        <f t="shared" si="16"/>
        <v>506</v>
      </c>
      <c r="F521" s="23" t="s">
        <v>245</v>
      </c>
      <c r="G521" s="11" t="s">
        <v>750</v>
      </c>
      <c r="H521" s="11" t="s">
        <v>1510</v>
      </c>
      <c r="I521" s="11" t="s">
        <v>34</v>
      </c>
      <c r="J521" s="36" t="s">
        <v>7</v>
      </c>
      <c r="K521" s="24" t="s">
        <v>9</v>
      </c>
      <c r="L521" s="24" t="s">
        <v>1</v>
      </c>
      <c r="M521" s="53" t="s">
        <v>745</v>
      </c>
      <c r="N521" s="28" t="s">
        <v>744</v>
      </c>
      <c r="O521" s="71" t="s">
        <v>1</v>
      </c>
      <c r="P521"/>
      <c r="Q521"/>
      <c r="R521" s="4"/>
      <c r="S521" s="25"/>
      <c r="T521" s="5"/>
      <c r="U521" s="5"/>
    </row>
    <row r="522" spans="1:21" ht="50.1" customHeight="1" x14ac:dyDescent="0.2">
      <c r="A522" s="231"/>
      <c r="B522" s="141"/>
      <c r="C522" s="192"/>
      <c r="D522" s="134" t="s">
        <v>576</v>
      </c>
      <c r="E522" s="28">
        <f t="shared" si="16"/>
        <v>507</v>
      </c>
      <c r="F522" s="23" t="s">
        <v>577</v>
      </c>
      <c r="G522" s="11" t="s">
        <v>29</v>
      </c>
      <c r="H522" s="11" t="s">
        <v>578</v>
      </c>
      <c r="I522" s="11" t="s">
        <v>34</v>
      </c>
      <c r="J522" s="24" t="s">
        <v>6</v>
      </c>
      <c r="K522" s="24" t="s">
        <v>9</v>
      </c>
      <c r="L522" s="24" t="s">
        <v>1</v>
      </c>
      <c r="M522" s="53" t="s">
        <v>745</v>
      </c>
      <c r="N522" s="28"/>
      <c r="O522" s="98"/>
      <c r="P522"/>
      <c r="Q522"/>
      <c r="R522" s="4"/>
      <c r="S522" s="25"/>
      <c r="T522" s="5"/>
      <c r="U522" s="5"/>
    </row>
    <row r="523" spans="1:21" ht="50.1" customHeight="1" x14ac:dyDescent="0.2">
      <c r="A523" s="231"/>
      <c r="B523" s="141"/>
      <c r="C523" s="192"/>
      <c r="D523" s="135"/>
      <c r="E523" s="28">
        <f t="shared" si="16"/>
        <v>508</v>
      </c>
      <c r="F523" s="23" t="s">
        <v>579</v>
      </c>
      <c r="G523" s="11" t="s">
        <v>29</v>
      </c>
      <c r="H523" s="11" t="s">
        <v>580</v>
      </c>
      <c r="I523" s="11" t="s">
        <v>34</v>
      </c>
      <c r="J523" s="24" t="s">
        <v>6</v>
      </c>
      <c r="K523" s="24" t="s">
        <v>9</v>
      </c>
      <c r="L523" s="24" t="s">
        <v>1</v>
      </c>
      <c r="M523" s="53" t="s">
        <v>745</v>
      </c>
      <c r="N523" s="28"/>
      <c r="O523" s="98"/>
      <c r="P523"/>
      <c r="Q523"/>
      <c r="R523" s="4"/>
      <c r="S523" s="25"/>
      <c r="T523" s="5"/>
      <c r="U523" s="5"/>
    </row>
    <row r="524" spans="1:21" ht="50.1" customHeight="1" x14ac:dyDescent="0.2">
      <c r="A524" s="231"/>
      <c r="B524" s="141"/>
      <c r="C524" s="192"/>
      <c r="D524" s="136"/>
      <c r="E524" s="28">
        <f t="shared" si="16"/>
        <v>509</v>
      </c>
      <c r="F524" s="23" t="s">
        <v>581</v>
      </c>
      <c r="G524" s="59" t="s">
        <v>29</v>
      </c>
      <c r="H524" s="59" t="s">
        <v>582</v>
      </c>
      <c r="I524" s="59" t="s">
        <v>34</v>
      </c>
      <c r="J524" s="44" t="s">
        <v>6</v>
      </c>
      <c r="K524" s="44" t="s">
        <v>9</v>
      </c>
      <c r="L524" s="44" t="s">
        <v>1</v>
      </c>
      <c r="M524" s="53" t="s">
        <v>745</v>
      </c>
      <c r="N524" s="28"/>
      <c r="O524" s="98"/>
      <c r="P524"/>
      <c r="Q524"/>
      <c r="R524" s="4"/>
      <c r="S524" s="25"/>
      <c r="T524" s="5"/>
      <c r="U524" s="5"/>
    </row>
    <row r="525" spans="1:21" ht="50.1" customHeight="1" x14ac:dyDescent="0.2">
      <c r="A525" s="231"/>
      <c r="B525" s="141"/>
      <c r="C525" s="192"/>
      <c r="D525" s="134" t="s">
        <v>740</v>
      </c>
      <c r="E525" s="28">
        <f t="shared" si="16"/>
        <v>510</v>
      </c>
      <c r="F525" s="128" t="s">
        <v>1542</v>
      </c>
      <c r="G525" s="59" t="s">
        <v>1061</v>
      </c>
      <c r="H525" s="74" t="s">
        <v>1522</v>
      </c>
      <c r="I525" s="59" t="s">
        <v>34</v>
      </c>
      <c r="J525" s="44" t="s">
        <v>7</v>
      </c>
      <c r="K525" s="44" t="s">
        <v>9</v>
      </c>
      <c r="L525" s="44" t="s">
        <v>1</v>
      </c>
      <c r="M525" s="53" t="s">
        <v>745</v>
      </c>
      <c r="N525" s="28" t="s">
        <v>744</v>
      </c>
      <c r="O525" s="126" t="s">
        <v>1418</v>
      </c>
      <c r="P525"/>
      <c r="Q525"/>
      <c r="R525" s="4"/>
      <c r="S525" s="25"/>
      <c r="T525" s="5"/>
      <c r="U525" s="5"/>
    </row>
    <row r="526" spans="1:21" ht="50.1" customHeight="1" x14ac:dyDescent="0.2">
      <c r="A526" s="231"/>
      <c r="B526" s="141"/>
      <c r="C526" s="192"/>
      <c r="D526" s="135"/>
      <c r="E526" s="28">
        <f t="shared" si="16"/>
        <v>511</v>
      </c>
      <c r="F526" s="129" t="s">
        <v>1544</v>
      </c>
      <c r="G526" s="59" t="s">
        <v>1061</v>
      </c>
      <c r="H526" s="59" t="s">
        <v>1523</v>
      </c>
      <c r="I526" s="59" t="s">
        <v>34</v>
      </c>
      <c r="J526" s="44" t="s">
        <v>7</v>
      </c>
      <c r="K526" s="44" t="s">
        <v>9</v>
      </c>
      <c r="L526" s="44" t="s">
        <v>1</v>
      </c>
      <c r="M526" s="53" t="s">
        <v>745</v>
      </c>
      <c r="N526" s="28" t="s">
        <v>744</v>
      </c>
      <c r="O526" s="126" t="s">
        <v>1418</v>
      </c>
      <c r="P526"/>
      <c r="Q526"/>
      <c r="R526" s="4"/>
      <c r="S526" s="25"/>
      <c r="T526" s="5"/>
      <c r="U526" s="5"/>
    </row>
    <row r="527" spans="1:21" ht="50.1" customHeight="1" x14ac:dyDescent="0.2">
      <c r="A527" s="231"/>
      <c r="B527" s="141"/>
      <c r="C527" s="192"/>
      <c r="D527" s="136"/>
      <c r="E527" s="28">
        <f t="shared" si="16"/>
        <v>512</v>
      </c>
      <c r="F527" s="130" t="s">
        <v>1543</v>
      </c>
      <c r="G527" s="59" t="s">
        <v>1061</v>
      </c>
      <c r="H527" s="131" t="s">
        <v>1524</v>
      </c>
      <c r="I527" s="59" t="s">
        <v>34</v>
      </c>
      <c r="J527" s="44" t="s">
        <v>7</v>
      </c>
      <c r="K527" s="44" t="s">
        <v>9</v>
      </c>
      <c r="L527" s="44" t="s">
        <v>1</v>
      </c>
      <c r="M527" s="53" t="s">
        <v>745</v>
      </c>
      <c r="N527" s="28" t="s">
        <v>744</v>
      </c>
      <c r="O527" s="126" t="s">
        <v>1418</v>
      </c>
      <c r="P527"/>
      <c r="Q527"/>
      <c r="R527" s="4"/>
      <c r="S527" s="25"/>
      <c r="T527" s="5"/>
      <c r="U527" s="5"/>
    </row>
    <row r="528" spans="1:21" ht="50.1" customHeight="1" x14ac:dyDescent="0.2">
      <c r="A528" s="231"/>
      <c r="B528" s="141"/>
      <c r="C528" s="192"/>
      <c r="D528" s="134" t="s">
        <v>852</v>
      </c>
      <c r="E528" s="28">
        <f t="shared" si="16"/>
        <v>513</v>
      </c>
      <c r="F528" s="23" t="s">
        <v>239</v>
      </c>
      <c r="G528" s="59" t="s">
        <v>949</v>
      </c>
      <c r="H528" s="59" t="s">
        <v>950</v>
      </c>
      <c r="I528" s="59" t="s">
        <v>101</v>
      </c>
      <c r="J528" s="44" t="s">
        <v>6</v>
      </c>
      <c r="K528" s="44" t="s">
        <v>6</v>
      </c>
      <c r="L528" s="44" t="s">
        <v>7</v>
      </c>
      <c r="M528" s="53" t="s">
        <v>745</v>
      </c>
      <c r="N528" s="28" t="s">
        <v>743</v>
      </c>
      <c r="O528" s="116" t="s">
        <v>1421</v>
      </c>
      <c r="P528"/>
      <c r="Q528"/>
      <c r="R528" s="4"/>
      <c r="S528" s="25"/>
      <c r="T528" s="5"/>
      <c r="U528" s="5"/>
    </row>
    <row r="529" spans="1:21" ht="50.1" customHeight="1" x14ac:dyDescent="0.2">
      <c r="A529" s="231"/>
      <c r="B529" s="142"/>
      <c r="C529" s="193"/>
      <c r="D529" s="136"/>
      <c r="E529" s="28">
        <f t="shared" si="16"/>
        <v>514</v>
      </c>
      <c r="F529" s="23" t="s">
        <v>241</v>
      </c>
      <c r="G529" s="59" t="s">
        <v>29</v>
      </c>
      <c r="H529" s="59" t="s">
        <v>951</v>
      </c>
      <c r="I529" s="59" t="s">
        <v>101</v>
      </c>
      <c r="J529" s="44" t="s">
        <v>6</v>
      </c>
      <c r="K529" s="44" t="s">
        <v>6</v>
      </c>
      <c r="L529" s="44" t="s">
        <v>7</v>
      </c>
      <c r="M529" s="53" t="s">
        <v>745</v>
      </c>
      <c r="N529" s="28" t="s">
        <v>743</v>
      </c>
      <c r="O529" s="98"/>
      <c r="P529"/>
      <c r="Q529"/>
      <c r="R529" s="4"/>
      <c r="S529" s="25"/>
      <c r="T529" s="5"/>
      <c r="U529" s="5"/>
    </row>
    <row r="530" spans="1:21" ht="50.1" customHeight="1" x14ac:dyDescent="0.2">
      <c r="A530" s="231"/>
      <c r="B530" s="140" t="s">
        <v>1342</v>
      </c>
      <c r="C530" s="194" t="s">
        <v>1343</v>
      </c>
      <c r="D530" s="134" t="s">
        <v>583</v>
      </c>
      <c r="E530" s="28">
        <f t="shared" si="16"/>
        <v>515</v>
      </c>
      <c r="F530" s="23" t="s">
        <v>584</v>
      </c>
      <c r="G530" s="59" t="s">
        <v>29</v>
      </c>
      <c r="H530" s="59" t="s">
        <v>585</v>
      </c>
      <c r="I530" s="59" t="s">
        <v>34</v>
      </c>
      <c r="J530" s="44" t="s">
        <v>1</v>
      </c>
      <c r="K530" s="44" t="s">
        <v>9</v>
      </c>
      <c r="L530" s="44" t="s">
        <v>1</v>
      </c>
      <c r="M530" s="53" t="s">
        <v>745</v>
      </c>
      <c r="N530" s="28"/>
      <c r="O530" s="98"/>
      <c r="P530"/>
      <c r="Q530"/>
      <c r="R530" s="4"/>
      <c r="S530" s="25"/>
      <c r="T530" s="5"/>
      <c r="U530" s="5"/>
    </row>
    <row r="531" spans="1:21" ht="50.1" customHeight="1" x14ac:dyDescent="0.2">
      <c r="A531" s="231"/>
      <c r="B531" s="141"/>
      <c r="C531" s="198"/>
      <c r="D531" s="135"/>
      <c r="E531" s="28">
        <f t="shared" si="16"/>
        <v>516</v>
      </c>
      <c r="F531" s="23" t="s">
        <v>586</v>
      </c>
      <c r="G531" s="59" t="s">
        <v>767</v>
      </c>
      <c r="H531" s="59" t="s">
        <v>587</v>
      </c>
      <c r="I531" s="59" t="s">
        <v>34</v>
      </c>
      <c r="J531" s="44" t="s">
        <v>6</v>
      </c>
      <c r="K531" s="44" t="s">
        <v>9</v>
      </c>
      <c r="L531" s="44" t="s">
        <v>1</v>
      </c>
      <c r="M531" s="53" t="s">
        <v>745</v>
      </c>
      <c r="N531" s="28"/>
      <c r="O531" s="98"/>
      <c r="P531"/>
      <c r="Q531"/>
      <c r="R531" s="4"/>
      <c r="S531" s="25"/>
      <c r="T531" s="5"/>
      <c r="U531" s="5"/>
    </row>
    <row r="532" spans="1:21" ht="50.1" customHeight="1" x14ac:dyDescent="0.2">
      <c r="A532" s="231"/>
      <c r="B532" s="141"/>
      <c r="C532" s="198"/>
      <c r="D532" s="135"/>
      <c r="E532" s="28">
        <f t="shared" si="16"/>
        <v>517</v>
      </c>
      <c r="F532" s="23" t="s">
        <v>588</v>
      </c>
      <c r="G532" s="59" t="s">
        <v>748</v>
      </c>
      <c r="H532" s="59" t="s">
        <v>589</v>
      </c>
      <c r="I532" s="59" t="s">
        <v>34</v>
      </c>
      <c r="J532" s="44" t="s">
        <v>6</v>
      </c>
      <c r="K532" s="44" t="s">
        <v>9</v>
      </c>
      <c r="L532" s="44" t="s">
        <v>1</v>
      </c>
      <c r="M532" s="53" t="s">
        <v>745</v>
      </c>
      <c r="N532" s="28"/>
      <c r="O532" s="98"/>
      <c r="P532"/>
      <c r="Q532"/>
      <c r="R532" s="4"/>
      <c r="S532" s="25"/>
      <c r="T532" s="5"/>
      <c r="U532" s="5"/>
    </row>
    <row r="533" spans="1:21" ht="50.1" customHeight="1" x14ac:dyDescent="0.2">
      <c r="A533" s="231"/>
      <c r="B533" s="142"/>
      <c r="C533" s="195"/>
      <c r="D533" s="136"/>
      <c r="E533" s="28">
        <f t="shared" si="16"/>
        <v>518</v>
      </c>
      <c r="F533" s="23" t="s">
        <v>590</v>
      </c>
      <c r="G533" s="11" t="s">
        <v>55</v>
      </c>
      <c r="H533" s="11" t="s">
        <v>591</v>
      </c>
      <c r="I533" s="11" t="s">
        <v>34</v>
      </c>
      <c r="J533" s="24" t="s">
        <v>6</v>
      </c>
      <c r="K533" s="24" t="s">
        <v>9</v>
      </c>
      <c r="L533" s="24" t="s">
        <v>1</v>
      </c>
      <c r="M533" s="53" t="s">
        <v>745</v>
      </c>
      <c r="N533" s="28"/>
      <c r="O533" s="98"/>
      <c r="P533"/>
      <c r="Q533"/>
      <c r="R533" s="4"/>
      <c r="S533" s="25"/>
      <c r="T533" s="29"/>
      <c r="U533" s="29"/>
    </row>
    <row r="534" spans="1:21" ht="50.1" customHeight="1" x14ac:dyDescent="0.2">
      <c r="A534" s="3" t="s">
        <v>12</v>
      </c>
      <c r="B534" s="88" t="s">
        <v>1145</v>
      </c>
      <c r="C534" s="2" t="s">
        <v>1146</v>
      </c>
      <c r="D534" s="1" t="s">
        <v>1147</v>
      </c>
      <c r="E534" s="3" t="s">
        <v>0</v>
      </c>
      <c r="F534" s="1" t="s">
        <v>17</v>
      </c>
      <c r="G534" s="1" t="s">
        <v>18</v>
      </c>
      <c r="H534" s="1" t="s">
        <v>1148</v>
      </c>
      <c r="I534" s="1" t="s">
        <v>21</v>
      </c>
      <c r="J534" s="3" t="s">
        <v>2</v>
      </c>
      <c r="K534" s="3" t="s">
        <v>4</v>
      </c>
      <c r="L534" s="3" t="s">
        <v>5</v>
      </c>
      <c r="M534" s="94" t="s">
        <v>3</v>
      </c>
      <c r="N534" s="92" t="s">
        <v>1406</v>
      </c>
      <c r="O534" s="92" t="s">
        <v>1407</v>
      </c>
      <c r="P534"/>
      <c r="Q534"/>
      <c r="R534" s="4"/>
      <c r="S534" s="4"/>
      <c r="T534" s="5"/>
      <c r="U534" s="5"/>
    </row>
    <row r="535" spans="1:21" ht="50.1" customHeight="1" x14ac:dyDescent="0.2">
      <c r="A535" s="171" t="s">
        <v>1345</v>
      </c>
      <c r="B535" s="140" t="s">
        <v>1317</v>
      </c>
      <c r="C535" s="194" t="s">
        <v>1340</v>
      </c>
      <c r="D535" s="134" t="s">
        <v>592</v>
      </c>
      <c r="E535" s="28">
        <f>ROW()-16</f>
        <v>519</v>
      </c>
      <c r="F535" s="23" t="s">
        <v>257</v>
      </c>
      <c r="G535" s="11" t="s">
        <v>761</v>
      </c>
      <c r="H535" s="11" t="s">
        <v>954</v>
      </c>
      <c r="I535" s="11" t="s">
        <v>103</v>
      </c>
      <c r="J535" s="24" t="s">
        <v>6</v>
      </c>
      <c r="K535" s="24" t="s">
        <v>7</v>
      </c>
      <c r="L535" s="24" t="s">
        <v>7</v>
      </c>
      <c r="M535" s="53" t="s">
        <v>745</v>
      </c>
      <c r="N535" s="28" t="s">
        <v>743</v>
      </c>
      <c r="O535" s="98"/>
      <c r="P535"/>
      <c r="Q535"/>
      <c r="R535" s="4"/>
      <c r="S535" s="25"/>
      <c r="T535" s="5"/>
      <c r="U535" s="5"/>
    </row>
    <row r="536" spans="1:21" ht="50.1" customHeight="1" x14ac:dyDescent="0.2">
      <c r="A536" s="172"/>
      <c r="B536" s="141"/>
      <c r="C536" s="198"/>
      <c r="D536" s="135"/>
      <c r="E536" s="28">
        <f t="shared" ref="E536:E571" si="17">ROW()-16</f>
        <v>520</v>
      </c>
      <c r="F536" s="23" t="s">
        <v>593</v>
      </c>
      <c r="G536" s="11" t="s">
        <v>68</v>
      </c>
      <c r="H536" s="11" t="s">
        <v>594</v>
      </c>
      <c r="I536" s="11" t="s">
        <v>34</v>
      </c>
      <c r="J536" s="24" t="s">
        <v>6</v>
      </c>
      <c r="K536" s="24" t="s">
        <v>9</v>
      </c>
      <c r="L536" s="24" t="s">
        <v>1</v>
      </c>
      <c r="M536" s="53" t="s">
        <v>745</v>
      </c>
      <c r="N536" s="28"/>
      <c r="O536" s="98"/>
      <c r="P536"/>
      <c r="Q536"/>
      <c r="R536" s="4"/>
      <c r="S536" s="25"/>
      <c r="T536" s="5"/>
      <c r="U536" s="5"/>
    </row>
    <row r="537" spans="1:21" ht="50.1" customHeight="1" x14ac:dyDescent="0.2">
      <c r="A537" s="172"/>
      <c r="B537" s="141"/>
      <c r="C537" s="198"/>
      <c r="D537" s="136"/>
      <c r="E537" s="28">
        <f t="shared" si="17"/>
        <v>521</v>
      </c>
      <c r="F537" s="23" t="s">
        <v>595</v>
      </c>
      <c r="G537" s="11" t="s">
        <v>34</v>
      </c>
      <c r="H537" s="11" t="s">
        <v>1090</v>
      </c>
      <c r="I537" s="11" t="s">
        <v>891</v>
      </c>
      <c r="J537" s="24" t="s">
        <v>6</v>
      </c>
      <c r="K537" s="24" t="s">
        <v>7</v>
      </c>
      <c r="L537" s="24" t="s">
        <v>7</v>
      </c>
      <c r="M537" s="53" t="s">
        <v>745</v>
      </c>
      <c r="N537" s="28" t="s">
        <v>743</v>
      </c>
      <c r="O537" s="98"/>
      <c r="P537"/>
      <c r="Q537"/>
      <c r="R537" s="4"/>
      <c r="S537" s="25"/>
      <c r="T537" s="5"/>
      <c r="U537" s="5"/>
    </row>
    <row r="538" spans="1:21" ht="50.1" customHeight="1" x14ac:dyDescent="0.2">
      <c r="A538" s="172"/>
      <c r="B538" s="141"/>
      <c r="C538" s="198"/>
      <c r="D538" s="134" t="s">
        <v>596</v>
      </c>
      <c r="E538" s="28">
        <f t="shared" si="17"/>
        <v>522</v>
      </c>
      <c r="F538" s="23" t="s">
        <v>597</v>
      </c>
      <c r="G538" s="11" t="s">
        <v>24</v>
      </c>
      <c r="H538" s="11" t="s">
        <v>1091</v>
      </c>
      <c r="I538" s="11" t="s">
        <v>34</v>
      </c>
      <c r="J538" s="24" t="s">
        <v>7</v>
      </c>
      <c r="K538" s="24" t="s">
        <v>9</v>
      </c>
      <c r="L538" s="24" t="s">
        <v>1</v>
      </c>
      <c r="M538" s="53" t="s">
        <v>745</v>
      </c>
      <c r="N538" s="28" t="s">
        <v>744</v>
      </c>
      <c r="O538" s="98"/>
      <c r="P538"/>
      <c r="Q538"/>
      <c r="R538" s="4"/>
      <c r="S538" s="25"/>
      <c r="T538" s="5"/>
      <c r="U538" s="5"/>
    </row>
    <row r="539" spans="1:21" ht="50.1" customHeight="1" x14ac:dyDescent="0.2">
      <c r="A539" s="172"/>
      <c r="B539" s="141"/>
      <c r="C539" s="198"/>
      <c r="D539" s="135"/>
      <c r="E539" s="28">
        <f t="shared" si="17"/>
        <v>523</v>
      </c>
      <c r="F539" s="23" t="s">
        <v>70</v>
      </c>
      <c r="G539" s="37" t="s">
        <v>71</v>
      </c>
      <c r="H539" s="38" t="s">
        <v>1511</v>
      </c>
      <c r="I539" s="34" t="s">
        <v>72</v>
      </c>
      <c r="J539" s="24" t="s">
        <v>7</v>
      </c>
      <c r="K539" s="35" t="s">
        <v>6</v>
      </c>
      <c r="L539" s="24" t="s">
        <v>7</v>
      </c>
      <c r="M539" s="53" t="s">
        <v>745</v>
      </c>
      <c r="N539" s="28" t="s">
        <v>743</v>
      </c>
      <c r="O539" s="124" t="s">
        <v>1424</v>
      </c>
      <c r="Q539"/>
      <c r="R539" s="4"/>
      <c r="S539" s="25"/>
      <c r="T539" s="5"/>
      <c r="U539" s="5"/>
    </row>
    <row r="540" spans="1:21" ht="50.1" customHeight="1" x14ac:dyDescent="0.2">
      <c r="A540" s="172"/>
      <c r="B540" s="141"/>
      <c r="C540" s="198"/>
      <c r="D540" s="134" t="s">
        <v>598</v>
      </c>
      <c r="E540" s="28">
        <f t="shared" si="17"/>
        <v>524</v>
      </c>
      <c r="F540" s="23" t="s">
        <v>470</v>
      </c>
      <c r="G540" s="59" t="s">
        <v>1049</v>
      </c>
      <c r="H540" s="59" t="s">
        <v>1048</v>
      </c>
      <c r="I540" s="59" t="s">
        <v>34</v>
      </c>
      <c r="J540" s="44" t="s">
        <v>7</v>
      </c>
      <c r="K540" s="44" t="s">
        <v>6</v>
      </c>
      <c r="L540" s="44" t="s">
        <v>6</v>
      </c>
      <c r="M540" s="53" t="s">
        <v>745</v>
      </c>
      <c r="N540" s="28" t="s">
        <v>744</v>
      </c>
      <c r="O540" s="121" t="s">
        <v>1498</v>
      </c>
      <c r="P540"/>
      <c r="Q540"/>
      <c r="R540" s="4"/>
      <c r="S540" s="25"/>
      <c r="T540" s="5"/>
      <c r="U540" s="5"/>
    </row>
    <row r="541" spans="1:21" ht="50.1" customHeight="1" x14ac:dyDescent="0.2">
      <c r="A541" s="172"/>
      <c r="B541" s="141"/>
      <c r="C541" s="198"/>
      <c r="D541" s="135"/>
      <c r="E541" s="28">
        <f t="shared" si="17"/>
        <v>525</v>
      </c>
      <c r="F541" s="23" t="s">
        <v>599</v>
      </c>
      <c r="G541" s="11" t="s">
        <v>25</v>
      </c>
      <c r="H541" s="11" t="s">
        <v>599</v>
      </c>
      <c r="I541" s="11" t="s">
        <v>34</v>
      </c>
      <c r="J541" s="24" t="s">
        <v>6</v>
      </c>
      <c r="K541" s="24" t="s">
        <v>9</v>
      </c>
      <c r="L541" s="24" t="s">
        <v>1</v>
      </c>
      <c r="M541" s="53" t="s">
        <v>745</v>
      </c>
      <c r="N541" s="28"/>
      <c r="O541" s="98"/>
      <c r="P541"/>
      <c r="Q541"/>
      <c r="R541" s="4"/>
      <c r="S541" s="25"/>
      <c r="T541" s="5"/>
      <c r="U541" s="5"/>
    </row>
    <row r="542" spans="1:21" ht="50.1" customHeight="1" x14ac:dyDescent="0.2">
      <c r="A542" s="172"/>
      <c r="B542" s="141"/>
      <c r="C542" s="198"/>
      <c r="D542" s="136"/>
      <c r="E542" s="28">
        <f t="shared" si="17"/>
        <v>526</v>
      </c>
      <c r="F542" s="23" t="s">
        <v>460</v>
      </c>
      <c r="G542" s="11" t="s">
        <v>1044</v>
      </c>
      <c r="H542" s="59" t="s">
        <v>1045</v>
      </c>
      <c r="I542" s="59" t="s">
        <v>101</v>
      </c>
      <c r="J542" s="44" t="s">
        <v>7</v>
      </c>
      <c r="K542" s="44" t="s">
        <v>6</v>
      </c>
      <c r="L542" s="44" t="s">
        <v>7</v>
      </c>
      <c r="M542" s="53" t="s">
        <v>745</v>
      </c>
      <c r="N542" s="28" t="s">
        <v>743</v>
      </c>
      <c r="O542" s="124" t="s">
        <v>1409</v>
      </c>
      <c r="P542"/>
      <c r="Q542"/>
      <c r="R542" s="4"/>
      <c r="S542" s="25"/>
      <c r="T542" s="5"/>
      <c r="U542" s="5"/>
    </row>
    <row r="543" spans="1:21" ht="50.1" customHeight="1" x14ac:dyDescent="0.2">
      <c r="A543" s="172"/>
      <c r="B543" s="141"/>
      <c r="C543" s="198"/>
      <c r="D543" s="10" t="s">
        <v>600</v>
      </c>
      <c r="E543" s="28">
        <f t="shared" si="17"/>
        <v>527</v>
      </c>
      <c r="F543" s="23" t="s">
        <v>601</v>
      </c>
      <c r="G543" s="59" t="s">
        <v>55</v>
      </c>
      <c r="H543" s="59" t="s">
        <v>1092</v>
      </c>
      <c r="I543" s="59" t="s">
        <v>34</v>
      </c>
      <c r="J543" s="44" t="s">
        <v>7</v>
      </c>
      <c r="K543" s="44" t="s">
        <v>9</v>
      </c>
      <c r="L543" s="44" t="s">
        <v>1</v>
      </c>
      <c r="M543" s="53" t="s">
        <v>745</v>
      </c>
      <c r="N543" s="28" t="s">
        <v>744</v>
      </c>
      <c r="O543" s="98"/>
      <c r="P543"/>
      <c r="Q543"/>
      <c r="R543" s="4"/>
      <c r="S543" s="25"/>
      <c r="T543" s="5"/>
      <c r="U543" s="5"/>
    </row>
    <row r="544" spans="1:21" ht="50.1" customHeight="1" x14ac:dyDescent="0.2">
      <c r="A544" s="172"/>
      <c r="B544" s="141"/>
      <c r="C544" s="198"/>
      <c r="D544" s="134" t="s">
        <v>602</v>
      </c>
      <c r="E544" s="28">
        <f t="shared" si="17"/>
        <v>528</v>
      </c>
      <c r="F544" s="23" t="s">
        <v>246</v>
      </c>
      <c r="G544" s="11" t="s">
        <v>247</v>
      </c>
      <c r="H544" s="11" t="s">
        <v>883</v>
      </c>
      <c r="I544" s="11" t="s">
        <v>34</v>
      </c>
      <c r="J544" s="36" t="s">
        <v>7</v>
      </c>
      <c r="K544" s="24" t="s">
        <v>9</v>
      </c>
      <c r="L544" s="24" t="s">
        <v>1</v>
      </c>
      <c r="M544" s="53" t="s">
        <v>745</v>
      </c>
      <c r="N544" s="28" t="s">
        <v>744</v>
      </c>
      <c r="O544" s="124" t="s">
        <v>1421</v>
      </c>
      <c r="P544"/>
      <c r="Q544"/>
      <c r="R544" s="4"/>
      <c r="S544" s="25"/>
      <c r="T544" s="5"/>
      <c r="U544" s="5"/>
    </row>
    <row r="545" spans="1:21" ht="50.1" customHeight="1" x14ac:dyDescent="0.2">
      <c r="A545" s="172"/>
      <c r="B545" s="142"/>
      <c r="C545" s="198"/>
      <c r="D545" s="135"/>
      <c r="E545" s="28">
        <f t="shared" si="17"/>
        <v>529</v>
      </c>
      <c r="F545" s="23" t="s">
        <v>245</v>
      </c>
      <c r="G545" s="11" t="s">
        <v>750</v>
      </c>
      <c r="H545" s="11" t="s">
        <v>1510</v>
      </c>
      <c r="I545" s="11" t="s">
        <v>34</v>
      </c>
      <c r="J545" s="36" t="s">
        <v>7</v>
      </c>
      <c r="K545" s="24" t="s">
        <v>9</v>
      </c>
      <c r="L545" s="24" t="s">
        <v>1</v>
      </c>
      <c r="M545" s="53" t="s">
        <v>745</v>
      </c>
      <c r="N545" s="28" t="s">
        <v>744</v>
      </c>
      <c r="O545" s="121" t="s">
        <v>1410</v>
      </c>
      <c r="P545"/>
      <c r="Q545"/>
      <c r="R545" s="4"/>
      <c r="S545" s="25"/>
      <c r="T545" s="5"/>
      <c r="U545" s="5"/>
    </row>
    <row r="546" spans="1:21" ht="50.1" customHeight="1" x14ac:dyDescent="0.2">
      <c r="A546" s="172"/>
      <c r="B546" s="140" t="s">
        <v>1318</v>
      </c>
      <c r="C546" s="194" t="s">
        <v>1339</v>
      </c>
      <c r="D546" s="134" t="s">
        <v>603</v>
      </c>
      <c r="E546" s="28">
        <f t="shared" si="17"/>
        <v>530</v>
      </c>
      <c r="F546" s="23" t="s">
        <v>604</v>
      </c>
      <c r="G546" s="59" t="s">
        <v>754</v>
      </c>
      <c r="H546" s="59" t="s">
        <v>1093</v>
      </c>
      <c r="I546" s="59" t="s">
        <v>34</v>
      </c>
      <c r="J546" s="24" t="s">
        <v>6</v>
      </c>
      <c r="K546" s="24" t="s">
        <v>9</v>
      </c>
      <c r="L546" s="24" t="s">
        <v>1</v>
      </c>
      <c r="M546" s="53" t="s">
        <v>745</v>
      </c>
      <c r="N546" s="28"/>
      <c r="O546" s="98"/>
      <c r="P546"/>
      <c r="Q546"/>
      <c r="R546" s="4"/>
      <c r="S546" s="25"/>
      <c r="T546" s="5"/>
      <c r="U546" s="5"/>
    </row>
    <row r="547" spans="1:21" ht="50.1" customHeight="1" x14ac:dyDescent="0.2">
      <c r="A547" s="172"/>
      <c r="B547" s="141"/>
      <c r="C547" s="198"/>
      <c r="D547" s="135"/>
      <c r="E547" s="28">
        <f t="shared" si="17"/>
        <v>531</v>
      </c>
      <c r="F547" s="23" t="s">
        <v>605</v>
      </c>
      <c r="G547" s="59" t="s">
        <v>65</v>
      </c>
      <c r="H547" s="59" t="s">
        <v>1508</v>
      </c>
      <c r="I547" s="59" t="s">
        <v>34</v>
      </c>
      <c r="J547" s="24" t="s">
        <v>7</v>
      </c>
      <c r="K547" s="24" t="s">
        <v>9</v>
      </c>
      <c r="L547" s="24" t="s">
        <v>1</v>
      </c>
      <c r="M547" s="53" t="s">
        <v>745</v>
      </c>
      <c r="N547" s="28" t="s">
        <v>744</v>
      </c>
      <c r="O547" s="125" t="s">
        <v>1</v>
      </c>
      <c r="P547"/>
      <c r="Q547"/>
      <c r="R547" s="4"/>
      <c r="S547" s="25"/>
      <c r="T547" s="5"/>
      <c r="U547" s="5"/>
    </row>
    <row r="548" spans="1:21" ht="50.1" customHeight="1" x14ac:dyDescent="0.2">
      <c r="A548" s="172"/>
      <c r="B548" s="141"/>
      <c r="C548" s="198"/>
      <c r="D548" s="134" t="s">
        <v>592</v>
      </c>
      <c r="E548" s="28">
        <f t="shared" si="17"/>
        <v>532</v>
      </c>
      <c r="F548" s="23" t="s">
        <v>606</v>
      </c>
      <c r="G548" s="59" t="s">
        <v>65</v>
      </c>
      <c r="H548" s="59" t="s">
        <v>606</v>
      </c>
      <c r="I548" s="59" t="s">
        <v>34</v>
      </c>
      <c r="J548" s="24" t="s">
        <v>6</v>
      </c>
      <c r="K548" s="24" t="s">
        <v>9</v>
      </c>
      <c r="L548" s="24" t="s">
        <v>1</v>
      </c>
      <c r="M548" s="53" t="s">
        <v>745</v>
      </c>
      <c r="N548" s="28"/>
      <c r="O548" s="98"/>
      <c r="P548"/>
      <c r="Q548"/>
      <c r="R548" s="4"/>
      <c r="S548" s="25"/>
      <c r="T548" s="5"/>
      <c r="U548" s="5"/>
    </row>
    <row r="549" spans="1:21" ht="50.1" customHeight="1" x14ac:dyDescent="0.2">
      <c r="A549" s="172"/>
      <c r="B549" s="141"/>
      <c r="C549" s="198"/>
      <c r="D549" s="135"/>
      <c r="E549" s="28">
        <f t="shared" si="17"/>
        <v>533</v>
      </c>
      <c r="F549" s="23" t="s">
        <v>257</v>
      </c>
      <c r="G549" s="11" t="s">
        <v>761</v>
      </c>
      <c r="H549" s="11" t="s">
        <v>954</v>
      </c>
      <c r="I549" s="11" t="s">
        <v>101</v>
      </c>
      <c r="J549" s="24" t="s">
        <v>6</v>
      </c>
      <c r="K549" s="24" t="s">
        <v>7</v>
      </c>
      <c r="L549" s="24" t="s">
        <v>7</v>
      </c>
      <c r="M549" s="53" t="s">
        <v>745</v>
      </c>
      <c r="N549" s="28" t="s">
        <v>743</v>
      </c>
      <c r="O549" s="98"/>
      <c r="P549"/>
      <c r="Q549"/>
      <c r="R549" s="4"/>
      <c r="S549" s="25"/>
      <c r="T549" s="5"/>
      <c r="U549" s="5"/>
    </row>
    <row r="550" spans="1:21" ht="50.1" customHeight="1" x14ac:dyDescent="0.2">
      <c r="A550" s="172"/>
      <c r="B550" s="142"/>
      <c r="C550" s="195"/>
      <c r="D550" s="136"/>
      <c r="E550" s="28">
        <f t="shared" si="17"/>
        <v>534</v>
      </c>
      <c r="F550" s="23" t="s">
        <v>595</v>
      </c>
      <c r="G550" s="11" t="s">
        <v>34</v>
      </c>
      <c r="H550" s="11" t="s">
        <v>1090</v>
      </c>
      <c r="I550" s="11" t="s">
        <v>891</v>
      </c>
      <c r="J550" s="24" t="s">
        <v>6</v>
      </c>
      <c r="K550" s="24" t="s">
        <v>7</v>
      </c>
      <c r="L550" s="24" t="s">
        <v>7</v>
      </c>
      <c r="M550" s="53" t="s">
        <v>745</v>
      </c>
      <c r="N550" s="28" t="s">
        <v>743</v>
      </c>
      <c r="O550" s="98"/>
      <c r="P550"/>
      <c r="Q550"/>
      <c r="R550" s="4"/>
      <c r="S550" s="25"/>
      <c r="T550" s="5"/>
      <c r="U550" s="5"/>
    </row>
    <row r="551" spans="1:21" ht="50.1" customHeight="1" x14ac:dyDescent="0.2">
      <c r="A551" s="172"/>
      <c r="B551" s="140" t="s">
        <v>1319</v>
      </c>
      <c r="C551" s="194" t="s">
        <v>1338</v>
      </c>
      <c r="D551" s="134" t="s">
        <v>592</v>
      </c>
      <c r="E551" s="28">
        <f t="shared" si="17"/>
        <v>535</v>
      </c>
      <c r="F551" s="23" t="s">
        <v>607</v>
      </c>
      <c r="G551" s="59" t="s">
        <v>24</v>
      </c>
      <c r="H551" s="59" t="s">
        <v>608</v>
      </c>
      <c r="I551" s="59" t="s">
        <v>34</v>
      </c>
      <c r="J551" s="24" t="s">
        <v>6</v>
      </c>
      <c r="K551" s="24" t="s">
        <v>9</v>
      </c>
      <c r="L551" s="24" t="s">
        <v>1</v>
      </c>
      <c r="M551" s="53" t="s">
        <v>8</v>
      </c>
      <c r="N551" s="28"/>
      <c r="O551" s="98"/>
      <c r="P551"/>
      <c r="Q551"/>
      <c r="R551" s="4"/>
      <c r="S551" s="25"/>
      <c r="T551" s="5"/>
      <c r="U551" s="5"/>
    </row>
    <row r="552" spans="1:21" ht="50.1" customHeight="1" x14ac:dyDescent="0.2">
      <c r="A552" s="172"/>
      <c r="B552" s="141"/>
      <c r="C552" s="198"/>
      <c r="D552" s="135"/>
      <c r="E552" s="28">
        <f t="shared" si="17"/>
        <v>536</v>
      </c>
      <c r="F552" s="23" t="s">
        <v>257</v>
      </c>
      <c r="G552" s="59" t="s">
        <v>761</v>
      </c>
      <c r="H552" s="59" t="s">
        <v>954</v>
      </c>
      <c r="I552" s="59" t="s">
        <v>101</v>
      </c>
      <c r="J552" s="24" t="s">
        <v>6</v>
      </c>
      <c r="K552" s="24" t="s">
        <v>7</v>
      </c>
      <c r="L552" s="24" t="s">
        <v>7</v>
      </c>
      <c r="M552" s="53" t="s">
        <v>745</v>
      </c>
      <c r="N552" s="28" t="s">
        <v>743</v>
      </c>
      <c r="O552" s="98"/>
      <c r="P552"/>
      <c r="Q552"/>
      <c r="R552" s="4"/>
      <c r="S552" s="25"/>
      <c r="T552" s="5"/>
      <c r="U552" s="5"/>
    </row>
    <row r="553" spans="1:21" ht="50.1" customHeight="1" x14ac:dyDescent="0.2">
      <c r="A553" s="172"/>
      <c r="B553" s="141"/>
      <c r="C553" s="195"/>
      <c r="D553" s="136"/>
      <c r="E553" s="28">
        <f t="shared" si="17"/>
        <v>537</v>
      </c>
      <c r="F553" s="23" t="s">
        <v>595</v>
      </c>
      <c r="G553" s="59" t="s">
        <v>34</v>
      </c>
      <c r="H553" s="59" t="s">
        <v>1090</v>
      </c>
      <c r="I553" s="59" t="s">
        <v>891</v>
      </c>
      <c r="J553" s="24" t="s">
        <v>6</v>
      </c>
      <c r="K553" s="24" t="s">
        <v>7</v>
      </c>
      <c r="L553" s="24" t="s">
        <v>7</v>
      </c>
      <c r="M553" s="53" t="s">
        <v>745</v>
      </c>
      <c r="N553" s="28" t="s">
        <v>743</v>
      </c>
      <c r="O553" s="98"/>
      <c r="P553"/>
      <c r="Q553"/>
      <c r="R553" s="4"/>
      <c r="S553" s="25"/>
      <c r="T553" s="5"/>
      <c r="U553" s="5"/>
    </row>
    <row r="554" spans="1:21" ht="50.1" customHeight="1" x14ac:dyDescent="0.2">
      <c r="A554" s="172"/>
      <c r="B554" s="87" t="s">
        <v>1320</v>
      </c>
      <c r="C554" s="76" t="s">
        <v>1337</v>
      </c>
      <c r="D554" s="10" t="s">
        <v>609</v>
      </c>
      <c r="E554" s="28">
        <f t="shared" si="17"/>
        <v>538</v>
      </c>
      <c r="F554" s="23" t="s">
        <v>609</v>
      </c>
      <c r="G554" s="59" t="s">
        <v>754</v>
      </c>
      <c r="H554" s="59" t="s">
        <v>1094</v>
      </c>
      <c r="I554" s="59" t="s">
        <v>34</v>
      </c>
      <c r="J554" s="24" t="s">
        <v>7</v>
      </c>
      <c r="K554" s="24" t="s">
        <v>9</v>
      </c>
      <c r="L554" s="24" t="s">
        <v>1</v>
      </c>
      <c r="M554" s="53" t="s">
        <v>745</v>
      </c>
      <c r="N554" s="28" t="s">
        <v>744</v>
      </c>
      <c r="O554" s="98"/>
      <c r="P554"/>
      <c r="Q554"/>
      <c r="R554" s="4"/>
      <c r="S554" s="25"/>
      <c r="T554" s="5"/>
      <c r="U554" s="5"/>
    </row>
    <row r="555" spans="1:21" ht="50.1" customHeight="1" x14ac:dyDescent="0.2">
      <c r="A555" s="172"/>
      <c r="B555" s="90" t="s">
        <v>1321</v>
      </c>
      <c r="C555" s="76" t="s">
        <v>1336</v>
      </c>
      <c r="D555" s="10" t="s">
        <v>470</v>
      </c>
      <c r="E555" s="28">
        <f t="shared" si="17"/>
        <v>539</v>
      </c>
      <c r="F555" s="23" t="s">
        <v>470</v>
      </c>
      <c r="G555" s="59" t="s">
        <v>762</v>
      </c>
      <c r="H555" s="59" t="s">
        <v>1048</v>
      </c>
      <c r="I555" s="59" t="s">
        <v>34</v>
      </c>
      <c r="J555" s="24" t="s">
        <v>7</v>
      </c>
      <c r="K555" s="24" t="s">
        <v>6</v>
      </c>
      <c r="L555" s="24" t="s">
        <v>6</v>
      </c>
      <c r="M555" s="53" t="s">
        <v>745</v>
      </c>
      <c r="N555" s="28" t="s">
        <v>744</v>
      </c>
      <c r="O555" s="98" t="s">
        <v>1</v>
      </c>
      <c r="P555"/>
      <c r="Q555"/>
      <c r="R555" s="4"/>
      <c r="S555" s="25"/>
      <c r="T555" s="5"/>
      <c r="U555" s="5"/>
    </row>
    <row r="556" spans="1:21" ht="50.1" customHeight="1" x14ac:dyDescent="0.2">
      <c r="A556" s="172"/>
      <c r="B556" s="140" t="s">
        <v>1322</v>
      </c>
      <c r="C556" s="191" t="s">
        <v>1335</v>
      </c>
      <c r="D556" s="134" t="s">
        <v>610</v>
      </c>
      <c r="E556" s="28">
        <f t="shared" si="17"/>
        <v>540</v>
      </c>
      <c r="F556" s="23" t="s">
        <v>473</v>
      </c>
      <c r="G556" s="59" t="s">
        <v>1060</v>
      </c>
      <c r="H556" s="59" t="s">
        <v>1050</v>
      </c>
      <c r="I556" s="59" t="s">
        <v>34</v>
      </c>
      <c r="J556" s="24" t="s">
        <v>7</v>
      </c>
      <c r="K556" s="24" t="s">
        <v>6</v>
      </c>
      <c r="L556" s="24" t="s">
        <v>6</v>
      </c>
      <c r="M556" s="53" t="s">
        <v>745</v>
      </c>
      <c r="N556" s="28" t="s">
        <v>744</v>
      </c>
      <c r="O556" s="125" t="s">
        <v>1</v>
      </c>
      <c r="P556"/>
      <c r="Q556"/>
      <c r="R556" s="4"/>
      <c r="S556" s="25"/>
      <c r="T556" s="5"/>
      <c r="U556" s="5"/>
    </row>
    <row r="557" spans="1:21" ht="50.1" customHeight="1" x14ac:dyDescent="0.2">
      <c r="A557" s="172"/>
      <c r="B557" s="141"/>
      <c r="C557" s="192"/>
      <c r="D557" s="135"/>
      <c r="E557" s="28">
        <f t="shared" si="17"/>
        <v>541</v>
      </c>
      <c r="F557" s="23" t="s">
        <v>471</v>
      </c>
      <c r="G557" s="59" t="s">
        <v>20</v>
      </c>
      <c r="H557" s="59" t="s">
        <v>472</v>
      </c>
      <c r="I557" s="59" t="s">
        <v>34</v>
      </c>
      <c r="J557" s="24" t="s">
        <v>6</v>
      </c>
      <c r="K557" s="24" t="s">
        <v>9</v>
      </c>
      <c r="L557" s="24" t="s">
        <v>1</v>
      </c>
      <c r="M557" s="53" t="s">
        <v>745</v>
      </c>
      <c r="N557" s="28"/>
      <c r="O557" s="98"/>
      <c r="P557"/>
      <c r="Q557"/>
      <c r="R557" s="4"/>
      <c r="S557" s="25"/>
      <c r="T557" s="5"/>
      <c r="U557" s="5"/>
    </row>
    <row r="558" spans="1:21" ht="50.1" customHeight="1" x14ac:dyDescent="0.2">
      <c r="A558" s="172"/>
      <c r="B558" s="141"/>
      <c r="C558" s="192"/>
      <c r="D558" s="135"/>
      <c r="E558" s="28">
        <f t="shared" si="17"/>
        <v>542</v>
      </c>
      <c r="F558" s="23" t="s">
        <v>611</v>
      </c>
      <c r="G558" s="59" t="s">
        <v>746</v>
      </c>
      <c r="H558" s="59" t="s">
        <v>612</v>
      </c>
      <c r="I558" s="59" t="s">
        <v>34</v>
      </c>
      <c r="J558" s="24" t="s">
        <v>6</v>
      </c>
      <c r="K558" s="24" t="s">
        <v>9</v>
      </c>
      <c r="L558" s="24" t="s">
        <v>1</v>
      </c>
      <c r="M558" s="53" t="s">
        <v>745</v>
      </c>
      <c r="N558" s="28"/>
      <c r="O558" s="98"/>
      <c r="P558"/>
      <c r="Q558"/>
      <c r="R558" s="4"/>
      <c r="S558" s="25"/>
      <c r="T558" s="5"/>
      <c r="U558" s="5"/>
    </row>
    <row r="559" spans="1:21" ht="50.1" customHeight="1" x14ac:dyDescent="0.2">
      <c r="A559" s="172"/>
      <c r="B559" s="142"/>
      <c r="C559" s="193"/>
      <c r="D559" s="136"/>
      <c r="E559" s="28">
        <f t="shared" si="17"/>
        <v>543</v>
      </c>
      <c r="F559" s="23" t="s">
        <v>837</v>
      </c>
      <c r="G559" s="59" t="s">
        <v>838</v>
      </c>
      <c r="H559" s="59" t="s">
        <v>837</v>
      </c>
      <c r="I559" s="59" t="s">
        <v>34</v>
      </c>
      <c r="J559" s="24" t="s">
        <v>6</v>
      </c>
      <c r="K559" s="24" t="s">
        <v>9</v>
      </c>
      <c r="L559" s="24" t="s">
        <v>1</v>
      </c>
      <c r="M559" s="53" t="s">
        <v>745</v>
      </c>
      <c r="N559" s="28"/>
      <c r="O559" s="98"/>
      <c r="P559"/>
      <c r="Q559"/>
      <c r="R559" s="4"/>
      <c r="S559" s="25"/>
      <c r="T559" s="5"/>
      <c r="U559" s="5"/>
    </row>
    <row r="560" spans="1:21" ht="50.1" customHeight="1" x14ac:dyDescent="0.2">
      <c r="A560" s="172"/>
      <c r="B560" s="140" t="s">
        <v>1323</v>
      </c>
      <c r="C560" s="194" t="s">
        <v>1334</v>
      </c>
      <c r="D560" s="134" t="s">
        <v>613</v>
      </c>
      <c r="E560" s="28">
        <f t="shared" si="17"/>
        <v>544</v>
      </c>
      <c r="F560" s="23" t="s">
        <v>614</v>
      </c>
      <c r="G560" s="59" t="s">
        <v>754</v>
      </c>
      <c r="H560" s="59" t="s">
        <v>615</v>
      </c>
      <c r="I560" s="59" t="s">
        <v>34</v>
      </c>
      <c r="J560" s="24" t="s">
        <v>6</v>
      </c>
      <c r="K560" s="24" t="s">
        <v>9</v>
      </c>
      <c r="L560" s="24" t="s">
        <v>1</v>
      </c>
      <c r="M560" s="53" t="s">
        <v>745</v>
      </c>
      <c r="N560" s="28"/>
      <c r="O560" s="98"/>
      <c r="P560"/>
      <c r="Q560"/>
      <c r="R560" s="4"/>
      <c r="S560" s="25"/>
      <c r="T560" s="5"/>
      <c r="U560" s="5"/>
    </row>
    <row r="561" spans="1:21" ht="50.1" customHeight="1" x14ac:dyDescent="0.2">
      <c r="A561" s="172"/>
      <c r="B561" s="142"/>
      <c r="C561" s="195"/>
      <c r="D561" s="136"/>
      <c r="E561" s="28">
        <f t="shared" si="17"/>
        <v>545</v>
      </c>
      <c r="F561" s="23" t="s">
        <v>616</v>
      </c>
      <c r="G561" s="59" t="s">
        <v>34</v>
      </c>
      <c r="H561" s="59" t="s">
        <v>1095</v>
      </c>
      <c r="I561" s="59" t="s">
        <v>34</v>
      </c>
      <c r="J561" s="24" t="s">
        <v>7</v>
      </c>
      <c r="K561" s="24" t="s">
        <v>9</v>
      </c>
      <c r="L561" s="24" t="s">
        <v>1</v>
      </c>
      <c r="M561" s="53" t="s">
        <v>745</v>
      </c>
      <c r="N561" s="28" t="s">
        <v>744</v>
      </c>
      <c r="O561" s="98"/>
      <c r="P561"/>
      <c r="Q561"/>
      <c r="R561" s="4"/>
      <c r="S561" s="25"/>
      <c r="T561" s="5"/>
      <c r="U561" s="5"/>
    </row>
    <row r="562" spans="1:21" ht="107.25" customHeight="1" x14ac:dyDescent="0.2">
      <c r="A562" s="172"/>
      <c r="B562" s="140" t="s">
        <v>1324</v>
      </c>
      <c r="C562" s="194" t="s">
        <v>1333</v>
      </c>
      <c r="D562" s="134" t="s">
        <v>617</v>
      </c>
      <c r="E562" s="28">
        <f t="shared" si="17"/>
        <v>546</v>
      </c>
      <c r="F562" s="23" t="s">
        <v>1096</v>
      </c>
      <c r="G562" s="59" t="s">
        <v>754</v>
      </c>
      <c r="H562" s="59" t="s">
        <v>1096</v>
      </c>
      <c r="I562" s="59" t="s">
        <v>34</v>
      </c>
      <c r="J562" s="24" t="s">
        <v>1</v>
      </c>
      <c r="K562" s="24" t="s">
        <v>9</v>
      </c>
      <c r="L562" s="24" t="s">
        <v>1</v>
      </c>
      <c r="M562" s="53" t="s">
        <v>8</v>
      </c>
      <c r="N562" s="28"/>
      <c r="O562" s="98"/>
      <c r="P562"/>
      <c r="Q562"/>
      <c r="R562" s="4"/>
      <c r="S562" s="25"/>
      <c r="T562" s="5"/>
      <c r="U562" s="5"/>
    </row>
    <row r="563" spans="1:21" ht="50.1" customHeight="1" x14ac:dyDescent="0.2">
      <c r="A563" s="172"/>
      <c r="B563" s="142"/>
      <c r="C563" s="195"/>
      <c r="D563" s="136"/>
      <c r="E563" s="28">
        <f t="shared" si="17"/>
        <v>547</v>
      </c>
      <c r="F563" s="23" t="s">
        <v>618</v>
      </c>
      <c r="G563" s="59" t="s">
        <v>29</v>
      </c>
      <c r="H563" s="59" t="s">
        <v>618</v>
      </c>
      <c r="I563" s="59" t="s">
        <v>34</v>
      </c>
      <c r="J563" s="24" t="s">
        <v>6</v>
      </c>
      <c r="K563" s="24" t="s">
        <v>9</v>
      </c>
      <c r="L563" s="24" t="s">
        <v>1</v>
      </c>
      <c r="M563" s="53" t="s">
        <v>745</v>
      </c>
      <c r="N563" s="28"/>
      <c r="O563" s="98"/>
      <c r="P563"/>
      <c r="Q563"/>
      <c r="R563" s="4"/>
      <c r="S563" s="25"/>
      <c r="T563" s="5"/>
      <c r="U563" s="5"/>
    </row>
    <row r="564" spans="1:21" ht="50.1" customHeight="1" x14ac:dyDescent="0.2">
      <c r="A564" s="172"/>
      <c r="B564" s="140" t="s">
        <v>1325</v>
      </c>
      <c r="C564" s="194" t="s">
        <v>1332</v>
      </c>
      <c r="D564" s="134" t="s">
        <v>619</v>
      </c>
      <c r="E564" s="28">
        <f t="shared" si="17"/>
        <v>548</v>
      </c>
      <c r="F564" s="23" t="s">
        <v>1097</v>
      </c>
      <c r="G564" s="59" t="s">
        <v>754</v>
      </c>
      <c r="H564" s="59" t="s">
        <v>1097</v>
      </c>
      <c r="I564" s="59" t="s">
        <v>34</v>
      </c>
      <c r="J564" s="24" t="s">
        <v>1</v>
      </c>
      <c r="K564" s="24" t="s">
        <v>9</v>
      </c>
      <c r="L564" s="24" t="s">
        <v>1</v>
      </c>
      <c r="M564" s="53" t="s">
        <v>199</v>
      </c>
      <c r="N564" s="28"/>
      <c r="O564" s="98"/>
      <c r="P564"/>
      <c r="Q564"/>
      <c r="R564" s="4"/>
      <c r="S564" s="25"/>
      <c r="T564" s="5"/>
      <c r="U564" s="5"/>
    </row>
    <row r="565" spans="1:21" ht="50.1" customHeight="1" x14ac:dyDescent="0.2">
      <c r="A565" s="172"/>
      <c r="B565" s="142"/>
      <c r="C565" s="195"/>
      <c r="D565" s="136"/>
      <c r="E565" s="28">
        <f t="shared" si="17"/>
        <v>549</v>
      </c>
      <c r="F565" s="23" t="s">
        <v>715</v>
      </c>
      <c r="G565" s="59" t="s">
        <v>34</v>
      </c>
      <c r="H565" s="59" t="s">
        <v>1098</v>
      </c>
      <c r="I565" s="59" t="s">
        <v>34</v>
      </c>
      <c r="J565" s="24" t="s">
        <v>7</v>
      </c>
      <c r="K565" s="24" t="s">
        <v>6</v>
      </c>
      <c r="L565" s="24" t="s">
        <v>6</v>
      </c>
      <c r="M565" s="53" t="s">
        <v>199</v>
      </c>
      <c r="N565" s="28" t="s">
        <v>744</v>
      </c>
      <c r="O565" s="98"/>
      <c r="P565"/>
      <c r="Q565"/>
      <c r="R565" s="4"/>
      <c r="S565" s="25"/>
      <c r="T565" s="5"/>
      <c r="U565" s="5"/>
    </row>
    <row r="566" spans="1:21" ht="50.1" customHeight="1" x14ac:dyDescent="0.2">
      <c r="A566" s="172"/>
      <c r="B566" s="91" t="s">
        <v>1326</v>
      </c>
      <c r="C566" s="79" t="s">
        <v>1331</v>
      </c>
      <c r="D566" s="12" t="s">
        <v>619</v>
      </c>
      <c r="E566" s="28">
        <f t="shared" si="17"/>
        <v>550</v>
      </c>
      <c r="F566" s="23" t="s">
        <v>715</v>
      </c>
      <c r="G566" s="59" t="s">
        <v>34</v>
      </c>
      <c r="H566" s="59" t="s">
        <v>1098</v>
      </c>
      <c r="I566" s="59" t="s">
        <v>34</v>
      </c>
      <c r="J566" s="24" t="s">
        <v>7</v>
      </c>
      <c r="K566" s="24" t="s">
        <v>6</v>
      </c>
      <c r="L566" s="24" t="s">
        <v>6</v>
      </c>
      <c r="M566" s="53" t="s">
        <v>199</v>
      </c>
      <c r="N566" s="28" t="s">
        <v>744</v>
      </c>
      <c r="O566" s="98"/>
      <c r="P566"/>
      <c r="Q566"/>
      <c r="R566" s="4"/>
      <c r="S566" s="25"/>
      <c r="T566" s="5"/>
      <c r="U566" s="5"/>
    </row>
    <row r="567" spans="1:21" ht="50.1" customHeight="1" x14ac:dyDescent="0.2">
      <c r="A567" s="172"/>
      <c r="B567" s="87" t="s">
        <v>1327</v>
      </c>
      <c r="C567" s="79" t="s">
        <v>1330</v>
      </c>
      <c r="D567" s="12" t="s">
        <v>620</v>
      </c>
      <c r="E567" s="28">
        <f t="shared" si="17"/>
        <v>551</v>
      </c>
      <c r="F567" s="23" t="s">
        <v>716</v>
      </c>
      <c r="G567" s="23" t="s">
        <v>34</v>
      </c>
      <c r="H567" s="11" t="s">
        <v>1099</v>
      </c>
      <c r="I567" s="23" t="s">
        <v>34</v>
      </c>
      <c r="J567" s="24" t="s">
        <v>7</v>
      </c>
      <c r="K567" s="24" t="s">
        <v>6</v>
      </c>
      <c r="L567" s="24" t="s">
        <v>6</v>
      </c>
      <c r="M567" s="53" t="s">
        <v>199</v>
      </c>
      <c r="N567" s="28" t="s">
        <v>744</v>
      </c>
      <c r="O567" s="98"/>
      <c r="P567"/>
      <c r="Q567"/>
      <c r="R567" s="4"/>
      <c r="S567" s="25"/>
      <c r="T567" s="5"/>
      <c r="U567" s="5"/>
    </row>
    <row r="568" spans="1:21" ht="50.1" customHeight="1" x14ac:dyDescent="0.2">
      <c r="A568" s="172"/>
      <c r="B568" s="141" t="s">
        <v>1328</v>
      </c>
      <c r="C568" s="194" t="s">
        <v>1329</v>
      </c>
      <c r="D568" s="134" t="s">
        <v>621</v>
      </c>
      <c r="E568" s="28">
        <f t="shared" si="17"/>
        <v>552</v>
      </c>
      <c r="F568" s="23" t="s">
        <v>622</v>
      </c>
      <c r="G568" s="59" t="s">
        <v>754</v>
      </c>
      <c r="H568" s="59" t="s">
        <v>805</v>
      </c>
      <c r="I568" s="59" t="s">
        <v>34</v>
      </c>
      <c r="J568" s="24" t="s">
        <v>6</v>
      </c>
      <c r="K568" s="24" t="s">
        <v>9</v>
      </c>
      <c r="L568" s="24" t="s">
        <v>1</v>
      </c>
      <c r="M568" s="53" t="s">
        <v>199</v>
      </c>
      <c r="N568" s="28"/>
      <c r="O568" s="98"/>
      <c r="P568"/>
      <c r="Q568"/>
      <c r="R568" s="4"/>
      <c r="S568" s="25"/>
      <c r="T568" s="5"/>
      <c r="U568" s="5"/>
    </row>
    <row r="569" spans="1:21" ht="50.1" customHeight="1" x14ac:dyDescent="0.2">
      <c r="A569" s="172"/>
      <c r="B569" s="141"/>
      <c r="C569" s="198"/>
      <c r="D569" s="135"/>
      <c r="E569" s="28">
        <f t="shared" si="17"/>
        <v>553</v>
      </c>
      <c r="F569" s="23" t="s">
        <v>623</v>
      </c>
      <c r="G569" s="59" t="s">
        <v>754</v>
      </c>
      <c r="H569" s="59" t="s">
        <v>623</v>
      </c>
      <c r="I569" s="59" t="s">
        <v>34</v>
      </c>
      <c r="J569" s="24" t="s">
        <v>6</v>
      </c>
      <c r="K569" s="24" t="s">
        <v>9</v>
      </c>
      <c r="L569" s="24" t="s">
        <v>1</v>
      </c>
      <c r="M569" s="53" t="s">
        <v>199</v>
      </c>
      <c r="N569" s="28"/>
      <c r="O569" s="98"/>
      <c r="P569"/>
      <c r="Q569"/>
      <c r="R569" s="4"/>
      <c r="S569" s="25"/>
      <c r="T569" s="5"/>
      <c r="U569" s="5"/>
    </row>
    <row r="570" spans="1:21" ht="50.1" customHeight="1" x14ac:dyDescent="0.2">
      <c r="A570" s="172"/>
      <c r="B570" s="141"/>
      <c r="C570" s="198"/>
      <c r="D570" s="135"/>
      <c r="E570" s="28">
        <f t="shared" si="17"/>
        <v>554</v>
      </c>
      <c r="F570" s="23" t="s">
        <v>607</v>
      </c>
      <c r="G570" s="59" t="s">
        <v>24</v>
      </c>
      <c r="H570" s="59" t="s">
        <v>608</v>
      </c>
      <c r="I570" s="59" t="s">
        <v>34</v>
      </c>
      <c r="J570" s="24" t="s">
        <v>6</v>
      </c>
      <c r="K570" s="24" t="s">
        <v>9</v>
      </c>
      <c r="L570" s="24" t="s">
        <v>1</v>
      </c>
      <c r="M570" s="53" t="s">
        <v>199</v>
      </c>
      <c r="N570" s="28"/>
      <c r="O570" s="98"/>
      <c r="P570"/>
      <c r="Q570"/>
      <c r="R570" s="4"/>
      <c r="S570" s="25"/>
      <c r="T570" s="5"/>
      <c r="U570" s="5"/>
    </row>
    <row r="571" spans="1:21" ht="50.1" customHeight="1" x14ac:dyDescent="0.2">
      <c r="A571" s="173"/>
      <c r="B571" s="142"/>
      <c r="C571" s="195"/>
      <c r="D571" s="136"/>
      <c r="E571" s="28">
        <f t="shared" si="17"/>
        <v>555</v>
      </c>
      <c r="F571" s="80" t="s">
        <v>717</v>
      </c>
      <c r="G571" s="11" t="s">
        <v>34</v>
      </c>
      <c r="H571" s="11" t="s">
        <v>1100</v>
      </c>
      <c r="I571" s="23" t="s">
        <v>34</v>
      </c>
      <c r="J571" s="24" t="s">
        <v>7</v>
      </c>
      <c r="K571" s="24" t="s">
        <v>6</v>
      </c>
      <c r="L571" s="24" t="s">
        <v>6</v>
      </c>
      <c r="M571" s="53" t="s">
        <v>199</v>
      </c>
      <c r="N571" s="28" t="s">
        <v>744</v>
      </c>
      <c r="O571" s="98"/>
      <c r="P571"/>
      <c r="Q571"/>
      <c r="R571" s="4"/>
      <c r="S571" s="25"/>
      <c r="T571" s="29"/>
      <c r="U571" s="29"/>
    </row>
    <row r="572" spans="1:21" ht="50.1" customHeight="1" x14ac:dyDescent="0.2">
      <c r="A572" s="3" t="s">
        <v>12</v>
      </c>
      <c r="B572" s="88" t="s">
        <v>1145</v>
      </c>
      <c r="C572" s="2" t="s">
        <v>1146</v>
      </c>
      <c r="D572" s="1" t="s">
        <v>1147</v>
      </c>
      <c r="E572" s="3" t="s">
        <v>0</v>
      </c>
      <c r="F572" s="1" t="s">
        <v>17</v>
      </c>
      <c r="G572" s="1" t="s">
        <v>18</v>
      </c>
      <c r="H572" s="1" t="s">
        <v>1148</v>
      </c>
      <c r="I572" s="1" t="s">
        <v>21</v>
      </c>
      <c r="J572" s="3" t="s">
        <v>2</v>
      </c>
      <c r="K572" s="3" t="s">
        <v>4</v>
      </c>
      <c r="L572" s="3" t="s">
        <v>5</v>
      </c>
      <c r="M572" s="94" t="s">
        <v>3</v>
      </c>
      <c r="N572" s="92" t="s">
        <v>1406</v>
      </c>
      <c r="O572" s="92" t="s">
        <v>1407</v>
      </c>
      <c r="P572"/>
      <c r="Q572"/>
      <c r="R572" s="4"/>
      <c r="S572" s="4"/>
      <c r="T572" s="5"/>
      <c r="U572" s="5"/>
    </row>
    <row r="573" spans="1:21" ht="50.1" customHeight="1" x14ac:dyDescent="0.2">
      <c r="A573" s="174" t="s">
        <v>1316</v>
      </c>
      <c r="B573" s="140" t="s">
        <v>1300</v>
      </c>
      <c r="C573" s="232" t="s">
        <v>1314</v>
      </c>
      <c r="D573" s="134" t="s">
        <v>122</v>
      </c>
      <c r="E573" s="28">
        <f>ROW()-17</f>
        <v>556</v>
      </c>
      <c r="F573" s="23" t="s">
        <v>624</v>
      </c>
      <c r="G573" s="11" t="s">
        <v>763</v>
      </c>
      <c r="H573" s="11" t="s">
        <v>1101</v>
      </c>
      <c r="I573" s="11" t="s">
        <v>34</v>
      </c>
      <c r="J573" s="24" t="s">
        <v>7</v>
      </c>
      <c r="K573" s="24" t="s">
        <v>6</v>
      </c>
      <c r="L573" s="24" t="s">
        <v>6</v>
      </c>
      <c r="M573" s="53" t="s">
        <v>745</v>
      </c>
      <c r="N573" s="28" t="s">
        <v>744</v>
      </c>
      <c r="O573" s="98"/>
      <c r="P573"/>
      <c r="Q573"/>
      <c r="R573" s="4"/>
      <c r="S573" s="25"/>
      <c r="T573" s="5"/>
      <c r="U573" s="5"/>
    </row>
    <row r="574" spans="1:21" ht="50.1" customHeight="1" x14ac:dyDescent="0.2">
      <c r="A574" s="175"/>
      <c r="B574" s="141"/>
      <c r="C574" s="232"/>
      <c r="D574" s="135"/>
      <c r="E574" s="28">
        <f t="shared" ref="E574:E614" si="18">ROW()-17</f>
        <v>557</v>
      </c>
      <c r="F574" s="23" t="s">
        <v>625</v>
      </c>
      <c r="G574" s="11" t="s">
        <v>19</v>
      </c>
      <c r="H574" s="11" t="s">
        <v>1102</v>
      </c>
      <c r="I574" s="11" t="s">
        <v>34</v>
      </c>
      <c r="J574" s="24" t="s">
        <v>7</v>
      </c>
      <c r="K574" s="24" t="s">
        <v>6</v>
      </c>
      <c r="L574" s="24" t="s">
        <v>6</v>
      </c>
      <c r="M574" s="53" t="s">
        <v>745</v>
      </c>
      <c r="N574" s="28" t="s">
        <v>744</v>
      </c>
      <c r="O574" s="98"/>
      <c r="P574"/>
      <c r="Q574"/>
      <c r="R574" s="4"/>
      <c r="S574" s="25"/>
      <c r="T574" s="5"/>
      <c r="U574" s="5"/>
    </row>
    <row r="575" spans="1:21" ht="50.1" customHeight="1" x14ac:dyDescent="0.2">
      <c r="A575" s="175"/>
      <c r="B575" s="141"/>
      <c r="C575" s="232"/>
      <c r="D575" s="134" t="s">
        <v>626</v>
      </c>
      <c r="E575" s="28">
        <f t="shared" si="18"/>
        <v>558</v>
      </c>
      <c r="F575" s="23" t="s">
        <v>506</v>
      </c>
      <c r="G575" s="11" t="s">
        <v>791</v>
      </c>
      <c r="H575" s="11" t="s">
        <v>1063</v>
      </c>
      <c r="I575" s="11" t="s">
        <v>1080</v>
      </c>
      <c r="J575" s="24" t="s">
        <v>6</v>
      </c>
      <c r="K575" s="24" t="s">
        <v>7</v>
      </c>
      <c r="L575" s="24" t="s">
        <v>7</v>
      </c>
      <c r="M575" s="53" t="s">
        <v>745</v>
      </c>
      <c r="N575" s="28" t="s">
        <v>743</v>
      </c>
      <c r="O575" s="98"/>
      <c r="P575"/>
      <c r="Q575"/>
      <c r="R575" s="4"/>
      <c r="S575" s="25"/>
      <c r="T575" s="5"/>
      <c r="U575" s="5"/>
    </row>
    <row r="576" spans="1:21" ht="50.1" customHeight="1" x14ac:dyDescent="0.2">
      <c r="A576" s="175"/>
      <c r="B576" s="141"/>
      <c r="C576" s="232"/>
      <c r="D576" s="135"/>
      <c r="E576" s="28">
        <f t="shared" si="18"/>
        <v>559</v>
      </c>
      <c r="F576" s="23" t="s">
        <v>627</v>
      </c>
      <c r="G576" s="11" t="s">
        <v>55</v>
      </c>
      <c r="H576" s="11" t="s">
        <v>627</v>
      </c>
      <c r="I576" s="11" t="s">
        <v>34</v>
      </c>
      <c r="J576" s="24" t="s">
        <v>6</v>
      </c>
      <c r="K576" s="24" t="s">
        <v>6</v>
      </c>
      <c r="L576" s="24" t="s">
        <v>6</v>
      </c>
      <c r="M576" s="53" t="s">
        <v>745</v>
      </c>
      <c r="N576" s="28"/>
      <c r="O576" s="98"/>
      <c r="P576"/>
      <c r="Q576"/>
      <c r="R576" s="4"/>
      <c r="S576" s="25"/>
      <c r="T576" s="5"/>
      <c r="U576" s="5"/>
    </row>
    <row r="577" spans="1:21" ht="50.1" customHeight="1" x14ac:dyDescent="0.2">
      <c r="A577" s="175"/>
      <c r="B577" s="142"/>
      <c r="C577" s="232"/>
      <c r="D577" s="12" t="s">
        <v>628</v>
      </c>
      <c r="E577" s="28">
        <f t="shared" si="18"/>
        <v>560</v>
      </c>
      <c r="F577" s="23" t="s">
        <v>629</v>
      </c>
      <c r="G577" s="11" t="s">
        <v>794</v>
      </c>
      <c r="H577" s="11" t="s">
        <v>818</v>
      </c>
      <c r="I577" s="11" t="s">
        <v>34</v>
      </c>
      <c r="J577" s="24" t="s">
        <v>1</v>
      </c>
      <c r="K577" s="24" t="s">
        <v>9</v>
      </c>
      <c r="L577" s="24" t="s">
        <v>1</v>
      </c>
      <c r="M577" s="53" t="s">
        <v>745</v>
      </c>
      <c r="N577" s="28"/>
      <c r="O577" s="98"/>
      <c r="P577"/>
      <c r="Q577"/>
      <c r="R577" s="4"/>
      <c r="S577" s="25"/>
      <c r="T577" s="5"/>
      <c r="U577" s="5"/>
    </row>
    <row r="578" spans="1:21" ht="50.1" customHeight="1" x14ac:dyDescent="0.2">
      <c r="A578" s="175"/>
      <c r="B578" s="140" t="s">
        <v>1301</v>
      </c>
      <c r="C578" s="194" t="s">
        <v>630</v>
      </c>
      <c r="D578" s="134" t="s">
        <v>631</v>
      </c>
      <c r="E578" s="28">
        <f t="shared" si="18"/>
        <v>561</v>
      </c>
      <c r="F578" s="23" t="s">
        <v>718</v>
      </c>
      <c r="G578" s="11" t="s">
        <v>754</v>
      </c>
      <c r="H578" s="11" t="s">
        <v>1103</v>
      </c>
      <c r="I578" s="11" t="s">
        <v>34</v>
      </c>
      <c r="J578" s="24" t="s">
        <v>7</v>
      </c>
      <c r="K578" s="24" t="s">
        <v>9</v>
      </c>
      <c r="L578" s="24" t="s">
        <v>1</v>
      </c>
      <c r="M578" s="53" t="s">
        <v>745</v>
      </c>
      <c r="N578" s="28" t="s">
        <v>744</v>
      </c>
      <c r="O578" s="98"/>
      <c r="P578"/>
      <c r="Q578"/>
      <c r="R578" s="4"/>
      <c r="S578" s="25"/>
      <c r="T578" s="5"/>
      <c r="U578" s="5"/>
    </row>
    <row r="579" spans="1:21" ht="50.1" customHeight="1" x14ac:dyDescent="0.2">
      <c r="A579" s="175"/>
      <c r="B579" s="141"/>
      <c r="C579" s="198"/>
      <c r="D579" s="135"/>
      <c r="E579" s="28">
        <f t="shared" si="18"/>
        <v>562</v>
      </c>
      <c r="F579" s="23" t="s">
        <v>719</v>
      </c>
      <c r="G579" s="11" t="s">
        <v>754</v>
      </c>
      <c r="H579" s="11" t="s">
        <v>1104</v>
      </c>
      <c r="I579" s="11" t="s">
        <v>34</v>
      </c>
      <c r="J579" s="44" t="s">
        <v>7</v>
      </c>
      <c r="K579" s="24" t="s">
        <v>6</v>
      </c>
      <c r="L579" s="44" t="s">
        <v>6</v>
      </c>
      <c r="M579" s="53" t="s">
        <v>745</v>
      </c>
      <c r="N579" s="28" t="s">
        <v>744</v>
      </c>
      <c r="O579" s="98"/>
      <c r="P579"/>
      <c r="Q579"/>
      <c r="R579" s="4"/>
      <c r="S579" s="25"/>
      <c r="T579" s="5"/>
      <c r="U579" s="5"/>
    </row>
    <row r="580" spans="1:21" ht="50.1" customHeight="1" x14ac:dyDescent="0.2">
      <c r="A580" s="175"/>
      <c r="B580" s="142"/>
      <c r="C580" s="198"/>
      <c r="D580" s="135"/>
      <c r="E580" s="28">
        <f t="shared" si="18"/>
        <v>563</v>
      </c>
      <c r="F580" s="23" t="s">
        <v>632</v>
      </c>
      <c r="G580" s="59" t="s">
        <v>754</v>
      </c>
      <c r="H580" s="59" t="s">
        <v>720</v>
      </c>
      <c r="I580" s="59" t="s">
        <v>34</v>
      </c>
      <c r="J580" s="44" t="s">
        <v>7</v>
      </c>
      <c r="K580" s="24" t="s">
        <v>9</v>
      </c>
      <c r="L580" s="44" t="s">
        <v>1</v>
      </c>
      <c r="M580" s="53" t="s">
        <v>745</v>
      </c>
      <c r="N580" s="28" t="s">
        <v>744</v>
      </c>
      <c r="O580" s="98"/>
      <c r="P580"/>
      <c r="Q580"/>
      <c r="R580" s="4"/>
      <c r="S580" s="25"/>
      <c r="T580" s="5"/>
      <c r="U580" s="5"/>
    </row>
    <row r="581" spans="1:21" ht="50.1" customHeight="1" x14ac:dyDescent="0.2">
      <c r="A581" s="175"/>
      <c r="B581" s="140" t="s">
        <v>1302</v>
      </c>
      <c r="C581" s="232" t="s">
        <v>1313</v>
      </c>
      <c r="D581" s="134" t="s">
        <v>633</v>
      </c>
      <c r="E581" s="28">
        <f t="shared" si="18"/>
        <v>564</v>
      </c>
      <c r="F581" s="23" t="s">
        <v>636</v>
      </c>
      <c r="G581" s="59" t="s">
        <v>637</v>
      </c>
      <c r="H581" s="59" t="s">
        <v>1064</v>
      </c>
      <c r="I581" s="59" t="s">
        <v>1080</v>
      </c>
      <c r="J581" s="44" t="s">
        <v>6</v>
      </c>
      <c r="K581" s="44" t="s">
        <v>7</v>
      </c>
      <c r="L581" s="44" t="s">
        <v>7</v>
      </c>
      <c r="M581" s="53" t="s">
        <v>745</v>
      </c>
      <c r="N581" s="28" t="s">
        <v>743</v>
      </c>
      <c r="O581" s="122" t="s">
        <v>1</v>
      </c>
      <c r="P581"/>
      <c r="Q581"/>
      <c r="R581" s="4"/>
      <c r="S581" s="25"/>
      <c r="T581" s="5"/>
      <c r="U581" s="5"/>
    </row>
    <row r="582" spans="1:21" ht="50.1" customHeight="1" x14ac:dyDescent="0.2">
      <c r="A582" s="175"/>
      <c r="B582" s="141"/>
      <c r="C582" s="232"/>
      <c r="D582" s="135"/>
      <c r="E582" s="28">
        <f t="shared" si="18"/>
        <v>565</v>
      </c>
      <c r="F582" s="23" t="s">
        <v>634</v>
      </c>
      <c r="G582" s="59" t="s">
        <v>20</v>
      </c>
      <c r="H582" s="59" t="s">
        <v>1065</v>
      </c>
      <c r="I582" s="59" t="s">
        <v>1080</v>
      </c>
      <c r="J582" s="44" t="s">
        <v>6</v>
      </c>
      <c r="K582" s="44" t="s">
        <v>7</v>
      </c>
      <c r="L582" s="44" t="s">
        <v>7</v>
      </c>
      <c r="M582" s="53" t="s">
        <v>745</v>
      </c>
      <c r="N582" s="28" t="s">
        <v>743</v>
      </c>
      <c r="O582" s="98"/>
      <c r="P582"/>
      <c r="Q582"/>
      <c r="R582" s="4"/>
      <c r="S582" s="25"/>
      <c r="T582" s="5"/>
      <c r="U582" s="5"/>
    </row>
    <row r="583" spans="1:21" ht="50.1" customHeight="1" x14ac:dyDescent="0.2">
      <c r="A583" s="175"/>
      <c r="B583" s="141"/>
      <c r="C583" s="232"/>
      <c r="D583" s="135"/>
      <c r="E583" s="28">
        <f t="shared" si="18"/>
        <v>566</v>
      </c>
      <c r="F583" s="23" t="s">
        <v>635</v>
      </c>
      <c r="G583" s="59" t="s">
        <v>20</v>
      </c>
      <c r="H583" s="59" t="s">
        <v>1105</v>
      </c>
      <c r="I583" s="59" t="s">
        <v>1080</v>
      </c>
      <c r="J583" s="44" t="s">
        <v>1</v>
      </c>
      <c r="K583" s="44" t="s">
        <v>7</v>
      </c>
      <c r="L583" s="44" t="s">
        <v>7</v>
      </c>
      <c r="M583" s="53" t="s">
        <v>745</v>
      </c>
      <c r="N583" s="28"/>
      <c r="O583" s="98"/>
      <c r="P583"/>
      <c r="Q583"/>
      <c r="R583" s="4"/>
      <c r="S583" s="25"/>
      <c r="T583" s="5"/>
      <c r="U583" s="5"/>
    </row>
    <row r="584" spans="1:21" ht="50.1" customHeight="1" x14ac:dyDescent="0.2">
      <c r="A584" s="175"/>
      <c r="B584" s="141"/>
      <c r="C584" s="232"/>
      <c r="D584" s="135"/>
      <c r="E584" s="28">
        <f t="shared" si="18"/>
        <v>567</v>
      </c>
      <c r="F584" s="23" t="s">
        <v>807</v>
      </c>
      <c r="G584" s="11" t="s">
        <v>754</v>
      </c>
      <c r="H584" s="11" t="s">
        <v>807</v>
      </c>
      <c r="I584" s="11" t="s">
        <v>34</v>
      </c>
      <c r="J584" s="24" t="s">
        <v>1</v>
      </c>
      <c r="K584" s="24" t="s">
        <v>9</v>
      </c>
      <c r="L584" s="24" t="s">
        <v>1</v>
      </c>
      <c r="M584" s="53" t="s">
        <v>745</v>
      </c>
      <c r="N584" s="28"/>
      <c r="O584" s="98"/>
      <c r="P584"/>
      <c r="Q584"/>
      <c r="R584" s="4"/>
      <c r="S584" s="25"/>
      <c r="T584" s="5"/>
      <c r="U584" s="5"/>
    </row>
    <row r="585" spans="1:21" ht="50.1" customHeight="1" x14ac:dyDescent="0.2">
      <c r="A585" s="175"/>
      <c r="B585" s="142"/>
      <c r="C585" s="232"/>
      <c r="D585" s="12" t="s">
        <v>638</v>
      </c>
      <c r="E585" s="28">
        <f t="shared" si="18"/>
        <v>568</v>
      </c>
      <c r="F585" s="23" t="s">
        <v>639</v>
      </c>
      <c r="G585" s="59" t="s">
        <v>55</v>
      </c>
      <c r="H585" s="59" t="s">
        <v>639</v>
      </c>
      <c r="I585" s="59" t="s">
        <v>34</v>
      </c>
      <c r="J585" s="24" t="s">
        <v>1</v>
      </c>
      <c r="K585" s="24" t="s">
        <v>9</v>
      </c>
      <c r="L585" s="24" t="s">
        <v>1</v>
      </c>
      <c r="M585" s="53" t="s">
        <v>745</v>
      </c>
      <c r="N585" s="28"/>
      <c r="O585" s="98"/>
      <c r="P585"/>
      <c r="Q585"/>
      <c r="R585" s="4"/>
      <c r="S585" s="25"/>
      <c r="T585" s="5"/>
      <c r="U585" s="5"/>
    </row>
    <row r="586" spans="1:21" ht="50.1" customHeight="1" x14ac:dyDescent="0.2">
      <c r="A586" s="175"/>
      <c r="B586" s="140" t="s">
        <v>1303</v>
      </c>
      <c r="C586" s="194" t="s">
        <v>1312</v>
      </c>
      <c r="D586" s="134" t="s">
        <v>640</v>
      </c>
      <c r="E586" s="28">
        <f t="shared" si="18"/>
        <v>569</v>
      </c>
      <c r="F586" s="23" t="s">
        <v>700</v>
      </c>
      <c r="G586" s="59" t="s">
        <v>754</v>
      </c>
      <c r="H586" s="59" t="s">
        <v>1106</v>
      </c>
      <c r="I586" s="59" t="s">
        <v>34</v>
      </c>
      <c r="J586" s="24" t="s">
        <v>7</v>
      </c>
      <c r="K586" s="24" t="s">
        <v>9</v>
      </c>
      <c r="L586" s="24" t="s">
        <v>1</v>
      </c>
      <c r="M586" s="53" t="s">
        <v>745</v>
      </c>
      <c r="N586" s="28" t="s">
        <v>744</v>
      </c>
      <c r="O586" s="98"/>
      <c r="P586"/>
      <c r="Q586"/>
      <c r="R586" s="4"/>
      <c r="S586" s="25"/>
      <c r="T586" s="5"/>
      <c r="U586" s="5"/>
    </row>
    <row r="587" spans="1:21" ht="50.1" customHeight="1" x14ac:dyDescent="0.2">
      <c r="A587" s="175"/>
      <c r="B587" s="141"/>
      <c r="C587" s="198"/>
      <c r="D587" s="135"/>
      <c r="E587" s="28">
        <f t="shared" si="18"/>
        <v>570</v>
      </c>
      <c r="F587" s="23" t="s">
        <v>806</v>
      </c>
      <c r="G587" s="59" t="s">
        <v>754</v>
      </c>
      <c r="H587" s="59" t="s">
        <v>1107</v>
      </c>
      <c r="I587" s="59" t="s">
        <v>34</v>
      </c>
      <c r="J587" s="24" t="s">
        <v>7</v>
      </c>
      <c r="K587" s="24" t="s">
        <v>9</v>
      </c>
      <c r="L587" s="24" t="s">
        <v>1</v>
      </c>
      <c r="M587" s="53" t="s">
        <v>745</v>
      </c>
      <c r="N587" s="28" t="s">
        <v>744</v>
      </c>
      <c r="O587" s="98"/>
      <c r="P587"/>
      <c r="Q587"/>
      <c r="R587" s="4"/>
      <c r="S587" s="25"/>
      <c r="T587" s="5"/>
      <c r="U587" s="5"/>
    </row>
    <row r="588" spans="1:21" ht="50.1" customHeight="1" x14ac:dyDescent="0.2">
      <c r="A588" s="175"/>
      <c r="B588" s="141"/>
      <c r="C588" s="198"/>
      <c r="D588" s="135"/>
      <c r="E588" s="28">
        <f t="shared" si="18"/>
        <v>571</v>
      </c>
      <c r="F588" s="23" t="s">
        <v>641</v>
      </c>
      <c r="G588" s="59" t="s">
        <v>816</v>
      </c>
      <c r="H588" s="59" t="s">
        <v>641</v>
      </c>
      <c r="I588" s="59" t="s">
        <v>34</v>
      </c>
      <c r="J588" s="24" t="s">
        <v>6</v>
      </c>
      <c r="K588" s="24" t="s">
        <v>9</v>
      </c>
      <c r="L588" s="24" t="s">
        <v>1</v>
      </c>
      <c r="M588" s="53" t="s">
        <v>745</v>
      </c>
      <c r="N588" s="28"/>
      <c r="O588" s="98"/>
      <c r="P588"/>
      <c r="Q588"/>
      <c r="R588" s="4"/>
      <c r="S588" s="25"/>
      <c r="T588" s="5"/>
      <c r="U588" s="5"/>
    </row>
    <row r="589" spans="1:21" ht="50.1" customHeight="1" x14ac:dyDescent="0.2">
      <c r="A589" s="175"/>
      <c r="B589" s="142"/>
      <c r="C589" s="198"/>
      <c r="D589" s="135"/>
      <c r="E589" s="28">
        <f t="shared" si="18"/>
        <v>572</v>
      </c>
      <c r="F589" s="23" t="s">
        <v>642</v>
      </c>
      <c r="G589" s="59" t="s">
        <v>817</v>
      </c>
      <c r="H589" s="59" t="s">
        <v>642</v>
      </c>
      <c r="I589" s="59" t="s">
        <v>34</v>
      </c>
      <c r="J589" s="24" t="s">
        <v>6</v>
      </c>
      <c r="K589" s="24" t="s">
        <v>9</v>
      </c>
      <c r="L589" s="24" t="s">
        <v>1</v>
      </c>
      <c r="M589" s="53" t="s">
        <v>745</v>
      </c>
      <c r="N589" s="28"/>
      <c r="O589" s="98"/>
      <c r="P589"/>
      <c r="Q589"/>
      <c r="R589" s="4"/>
      <c r="S589" s="25"/>
      <c r="T589" s="5"/>
      <c r="U589" s="5"/>
    </row>
    <row r="590" spans="1:21" ht="50.1" customHeight="1" x14ac:dyDescent="0.2">
      <c r="A590" s="175"/>
      <c r="B590" s="140" t="s">
        <v>1304</v>
      </c>
      <c r="C590" s="194" t="s">
        <v>1311</v>
      </c>
      <c r="D590" s="134" t="s">
        <v>643</v>
      </c>
      <c r="E590" s="28">
        <f t="shared" si="18"/>
        <v>573</v>
      </c>
      <c r="F590" s="23" t="s">
        <v>644</v>
      </c>
      <c r="G590" s="59" t="s">
        <v>756</v>
      </c>
      <c r="H590" s="59" t="s">
        <v>1108</v>
      </c>
      <c r="I590" s="59" t="s">
        <v>34</v>
      </c>
      <c r="J590" s="24" t="s">
        <v>7</v>
      </c>
      <c r="K590" s="24" t="s">
        <v>6</v>
      </c>
      <c r="L590" s="24" t="s">
        <v>6</v>
      </c>
      <c r="M590" s="53" t="s">
        <v>745</v>
      </c>
      <c r="N590" s="28" t="s">
        <v>744</v>
      </c>
      <c r="O590" s="98"/>
      <c r="P590"/>
      <c r="Q590"/>
      <c r="R590" s="4"/>
      <c r="S590" s="25"/>
      <c r="T590" s="5"/>
      <c r="U590" s="5"/>
    </row>
    <row r="591" spans="1:21" ht="50.1" customHeight="1" x14ac:dyDescent="0.2">
      <c r="A591" s="175"/>
      <c r="B591" s="141"/>
      <c r="C591" s="198"/>
      <c r="D591" s="135"/>
      <c r="E591" s="28">
        <f t="shared" si="18"/>
        <v>574</v>
      </c>
      <c r="F591" s="23" t="s">
        <v>692</v>
      </c>
      <c r="G591" s="59" t="s">
        <v>168</v>
      </c>
      <c r="H591" s="59" t="s">
        <v>1109</v>
      </c>
      <c r="I591" s="59" t="s">
        <v>868</v>
      </c>
      <c r="J591" s="24" t="s">
        <v>7</v>
      </c>
      <c r="K591" s="24" t="s">
        <v>7</v>
      </c>
      <c r="L591" s="24" t="s">
        <v>7</v>
      </c>
      <c r="M591" s="53" t="s">
        <v>745</v>
      </c>
      <c r="N591" s="28" t="s">
        <v>743</v>
      </c>
      <c r="O591" s="98"/>
      <c r="P591"/>
      <c r="Q591"/>
      <c r="R591" s="4"/>
      <c r="S591" s="25"/>
      <c r="T591" s="5"/>
      <c r="U591" s="5"/>
    </row>
    <row r="592" spans="1:21" ht="50.1" customHeight="1" x14ac:dyDescent="0.2">
      <c r="A592" s="175"/>
      <c r="B592" s="141"/>
      <c r="C592" s="198"/>
      <c r="D592" s="135"/>
      <c r="E592" s="28">
        <f t="shared" si="18"/>
        <v>575</v>
      </c>
      <c r="F592" s="23" t="s">
        <v>693</v>
      </c>
      <c r="G592" s="59" t="s">
        <v>20</v>
      </c>
      <c r="H592" s="59" t="s">
        <v>1111</v>
      </c>
      <c r="I592" s="59" t="s">
        <v>868</v>
      </c>
      <c r="J592" s="24" t="s">
        <v>7</v>
      </c>
      <c r="K592" s="24" t="s">
        <v>6</v>
      </c>
      <c r="L592" s="24" t="s">
        <v>7</v>
      </c>
      <c r="M592" s="53" t="s">
        <v>745</v>
      </c>
      <c r="N592" s="28" t="s">
        <v>743</v>
      </c>
      <c r="O592" s="98"/>
      <c r="P592"/>
      <c r="Q592"/>
      <c r="R592" s="4"/>
      <c r="S592" s="25"/>
      <c r="T592" s="5"/>
      <c r="U592" s="5"/>
    </row>
    <row r="593" spans="1:21" ht="50.1" customHeight="1" x14ac:dyDescent="0.2">
      <c r="A593" s="175"/>
      <c r="B593" s="141"/>
      <c r="C593" s="198"/>
      <c r="D593" s="136"/>
      <c r="E593" s="28">
        <f t="shared" si="18"/>
        <v>576</v>
      </c>
      <c r="F593" s="23" t="s">
        <v>1541</v>
      </c>
      <c r="G593" s="59" t="s">
        <v>1110</v>
      </c>
      <c r="H593" s="132" t="s">
        <v>1526</v>
      </c>
      <c r="I593" s="59" t="s">
        <v>868</v>
      </c>
      <c r="J593" s="24" t="s">
        <v>6</v>
      </c>
      <c r="K593" s="24" t="s">
        <v>7</v>
      </c>
      <c r="L593" s="24" t="s">
        <v>7</v>
      </c>
      <c r="M593" s="53" t="s">
        <v>745</v>
      </c>
      <c r="N593" s="28" t="s">
        <v>743</v>
      </c>
      <c r="O593" s="122" t="s">
        <v>1</v>
      </c>
      <c r="P593"/>
      <c r="Q593"/>
      <c r="R593" s="4"/>
      <c r="S593" s="25"/>
      <c r="T593" s="5"/>
      <c r="U593" s="5"/>
    </row>
    <row r="594" spans="1:21" ht="50.1" customHeight="1" x14ac:dyDescent="0.2">
      <c r="A594" s="175"/>
      <c r="B594" s="141"/>
      <c r="C594" s="198"/>
      <c r="D594" s="134" t="s">
        <v>638</v>
      </c>
      <c r="E594" s="28">
        <f t="shared" si="18"/>
        <v>577</v>
      </c>
      <c r="F594" s="23" t="s">
        <v>1113</v>
      </c>
      <c r="G594" s="59" t="s">
        <v>754</v>
      </c>
      <c r="H594" s="59" t="s">
        <v>1112</v>
      </c>
      <c r="I594" s="59" t="s">
        <v>34</v>
      </c>
      <c r="J594" s="24" t="s">
        <v>6</v>
      </c>
      <c r="K594" s="24" t="s">
        <v>9</v>
      </c>
      <c r="L594" s="24" t="s">
        <v>1</v>
      </c>
      <c r="M594" s="53" t="s">
        <v>745</v>
      </c>
      <c r="N594" s="28"/>
      <c r="O594" s="98"/>
      <c r="P594"/>
      <c r="Q594"/>
      <c r="R594" s="4"/>
      <c r="S594" s="25"/>
      <c r="T594" s="5"/>
      <c r="U594" s="5"/>
    </row>
    <row r="595" spans="1:21" ht="50.1" customHeight="1" x14ac:dyDescent="0.2">
      <c r="A595" s="175"/>
      <c r="B595" s="141"/>
      <c r="C595" s="198"/>
      <c r="D595" s="135"/>
      <c r="E595" s="28">
        <f t="shared" si="18"/>
        <v>578</v>
      </c>
      <c r="F595" s="23" t="s">
        <v>645</v>
      </c>
      <c r="G595" s="59" t="s">
        <v>55</v>
      </c>
      <c r="H595" s="59" t="s">
        <v>645</v>
      </c>
      <c r="I595" s="59" t="s">
        <v>34</v>
      </c>
      <c r="J595" s="24" t="s">
        <v>6</v>
      </c>
      <c r="K595" s="24" t="s">
        <v>9</v>
      </c>
      <c r="L595" s="24" t="s">
        <v>1</v>
      </c>
      <c r="M595" s="53" t="s">
        <v>745</v>
      </c>
      <c r="N595" s="28"/>
      <c r="O595" s="98"/>
      <c r="P595"/>
      <c r="Q595"/>
      <c r="R595" s="4"/>
      <c r="S595" s="25"/>
      <c r="T595" s="5"/>
      <c r="U595" s="5"/>
    </row>
    <row r="596" spans="1:21" ht="50.1" customHeight="1" x14ac:dyDescent="0.2">
      <c r="A596" s="175"/>
      <c r="B596" s="141"/>
      <c r="C596" s="198"/>
      <c r="D596" s="134" t="s">
        <v>646</v>
      </c>
      <c r="E596" s="28">
        <f t="shared" si="18"/>
        <v>579</v>
      </c>
      <c r="F596" s="23" t="s">
        <v>647</v>
      </c>
      <c r="G596" s="59" t="s">
        <v>20</v>
      </c>
      <c r="H596" s="59" t="s">
        <v>1114</v>
      </c>
      <c r="I596" s="59" t="s">
        <v>34</v>
      </c>
      <c r="J596" s="24" t="s">
        <v>7</v>
      </c>
      <c r="K596" s="24" t="s">
        <v>9</v>
      </c>
      <c r="L596" s="24" t="s">
        <v>1</v>
      </c>
      <c r="M596" s="53" t="s">
        <v>745</v>
      </c>
      <c r="N596" s="28" t="s">
        <v>744</v>
      </c>
      <c r="O596" s="98"/>
      <c r="P596"/>
      <c r="Q596"/>
      <c r="R596" s="4"/>
      <c r="S596" s="25"/>
      <c r="T596" s="5"/>
      <c r="U596" s="5"/>
    </row>
    <row r="597" spans="1:21" ht="50.1" customHeight="1" x14ac:dyDescent="0.2">
      <c r="A597" s="175"/>
      <c r="B597" s="141"/>
      <c r="C597" s="198"/>
      <c r="D597" s="135"/>
      <c r="E597" s="28">
        <f t="shared" si="18"/>
        <v>580</v>
      </c>
      <c r="F597" s="23" t="s">
        <v>695</v>
      </c>
      <c r="G597" s="59" t="s">
        <v>20</v>
      </c>
      <c r="H597" s="59" t="s">
        <v>1545</v>
      </c>
      <c r="I597" s="59" t="s">
        <v>868</v>
      </c>
      <c r="J597" s="24" t="s">
        <v>6</v>
      </c>
      <c r="K597" s="24" t="s">
        <v>7</v>
      </c>
      <c r="L597" s="24" t="s">
        <v>7</v>
      </c>
      <c r="M597" s="53" t="s">
        <v>745</v>
      </c>
      <c r="N597" s="28" t="s">
        <v>743</v>
      </c>
      <c r="O597" s="98"/>
      <c r="P597"/>
      <c r="Q597"/>
      <c r="R597" s="4"/>
      <c r="S597" s="25"/>
      <c r="T597" s="5"/>
      <c r="U597" s="5"/>
    </row>
    <row r="598" spans="1:21" ht="50.1" customHeight="1" x14ac:dyDescent="0.2">
      <c r="A598" s="175"/>
      <c r="B598" s="141"/>
      <c r="C598" s="198"/>
      <c r="D598" s="135"/>
      <c r="E598" s="28">
        <f t="shared" si="18"/>
        <v>581</v>
      </c>
      <c r="F598" s="23" t="s">
        <v>694</v>
      </c>
      <c r="G598" s="59" t="s">
        <v>20</v>
      </c>
      <c r="H598" s="59" t="s">
        <v>696</v>
      </c>
      <c r="I598" s="59" t="s">
        <v>34</v>
      </c>
      <c r="J598" s="24" t="s">
        <v>1</v>
      </c>
      <c r="K598" s="24" t="s">
        <v>6</v>
      </c>
      <c r="L598" s="24" t="s">
        <v>6</v>
      </c>
      <c r="M598" s="53" t="s">
        <v>745</v>
      </c>
      <c r="N598" s="28"/>
      <c r="O598" s="98"/>
      <c r="P598"/>
      <c r="Q598"/>
      <c r="R598" s="4"/>
      <c r="S598" s="25"/>
      <c r="T598" s="5"/>
      <c r="U598" s="5"/>
    </row>
    <row r="599" spans="1:21" ht="50.1" customHeight="1" x14ac:dyDescent="0.2">
      <c r="A599" s="175"/>
      <c r="B599" s="141"/>
      <c r="C599" s="198"/>
      <c r="D599" s="135"/>
      <c r="E599" s="28">
        <f t="shared" si="18"/>
        <v>582</v>
      </c>
      <c r="F599" s="23" t="s">
        <v>697</v>
      </c>
      <c r="G599" s="59" t="s">
        <v>20</v>
      </c>
      <c r="H599" s="59" t="s">
        <v>698</v>
      </c>
      <c r="I599" s="59" t="s">
        <v>34</v>
      </c>
      <c r="J599" s="24" t="s">
        <v>1</v>
      </c>
      <c r="K599" s="24" t="s">
        <v>9</v>
      </c>
      <c r="L599" s="24" t="s">
        <v>1</v>
      </c>
      <c r="M599" s="53" t="s">
        <v>745</v>
      </c>
      <c r="N599" s="28"/>
      <c r="O599" s="98"/>
      <c r="P599"/>
      <c r="Q599"/>
      <c r="R599" s="4"/>
      <c r="S599" s="25"/>
      <c r="T599" s="5"/>
      <c r="U599" s="5"/>
    </row>
    <row r="600" spans="1:21" ht="50.1" customHeight="1" x14ac:dyDescent="0.2">
      <c r="A600" s="175"/>
      <c r="B600" s="142"/>
      <c r="C600" s="198"/>
      <c r="D600" s="135"/>
      <c r="E600" s="28">
        <f t="shared" si="18"/>
        <v>583</v>
      </c>
      <c r="F600" s="23" t="s">
        <v>1115</v>
      </c>
      <c r="G600" s="59" t="s">
        <v>29</v>
      </c>
      <c r="H600" s="59" t="s">
        <v>1115</v>
      </c>
      <c r="I600" s="59" t="s">
        <v>34</v>
      </c>
      <c r="J600" s="24" t="s">
        <v>6</v>
      </c>
      <c r="K600" s="24" t="s">
        <v>9</v>
      </c>
      <c r="L600" s="24" t="s">
        <v>1</v>
      </c>
      <c r="M600" s="53" t="s">
        <v>745</v>
      </c>
      <c r="N600" s="28"/>
      <c r="O600" s="98"/>
      <c r="P600"/>
      <c r="Q600"/>
      <c r="R600" s="4"/>
      <c r="S600" s="25"/>
      <c r="T600" s="5"/>
      <c r="U600" s="5"/>
    </row>
    <row r="601" spans="1:21" ht="50.1" customHeight="1" x14ac:dyDescent="0.2">
      <c r="A601" s="175"/>
      <c r="B601" s="140" t="s">
        <v>1305</v>
      </c>
      <c r="C601" s="191" t="s">
        <v>1310</v>
      </c>
      <c r="D601" s="12" t="s">
        <v>648</v>
      </c>
      <c r="E601" s="28">
        <f t="shared" si="18"/>
        <v>584</v>
      </c>
      <c r="F601" s="23" t="s">
        <v>649</v>
      </c>
      <c r="G601" s="59" t="s">
        <v>754</v>
      </c>
      <c r="H601" s="59" t="s">
        <v>650</v>
      </c>
      <c r="I601" s="59" t="s">
        <v>34</v>
      </c>
      <c r="J601" s="24" t="s">
        <v>6</v>
      </c>
      <c r="K601" s="24" t="s">
        <v>6</v>
      </c>
      <c r="L601" s="24" t="s">
        <v>6</v>
      </c>
      <c r="M601" s="53" t="s">
        <v>745</v>
      </c>
      <c r="N601" s="28"/>
      <c r="O601" s="98"/>
      <c r="P601"/>
      <c r="Q601"/>
      <c r="R601" s="4"/>
      <c r="S601" s="25"/>
      <c r="T601" s="5"/>
      <c r="U601" s="5"/>
    </row>
    <row r="602" spans="1:21" ht="50.1" customHeight="1" x14ac:dyDescent="0.2">
      <c r="A602" s="175"/>
      <c r="B602" s="141"/>
      <c r="C602" s="192"/>
      <c r="D602" s="12" t="s">
        <v>638</v>
      </c>
      <c r="E602" s="28">
        <f t="shared" si="18"/>
        <v>585</v>
      </c>
      <c r="F602" s="23" t="s">
        <v>813</v>
      </c>
      <c r="G602" s="59" t="s">
        <v>754</v>
      </c>
      <c r="H602" s="59" t="s">
        <v>815</v>
      </c>
      <c r="I602" s="59" t="s">
        <v>34</v>
      </c>
      <c r="J602" s="24" t="s">
        <v>6</v>
      </c>
      <c r="K602" s="24" t="s">
        <v>9</v>
      </c>
      <c r="L602" s="24" t="s">
        <v>1</v>
      </c>
      <c r="M602" s="53" t="s">
        <v>745</v>
      </c>
      <c r="N602" s="28"/>
      <c r="O602" s="98"/>
      <c r="P602"/>
      <c r="Q602"/>
      <c r="R602" s="4"/>
      <c r="S602" s="25"/>
      <c r="T602" s="5"/>
      <c r="U602" s="5"/>
    </row>
    <row r="603" spans="1:21" ht="50.1" customHeight="1" x14ac:dyDescent="0.2">
      <c r="A603" s="175"/>
      <c r="B603" s="141"/>
      <c r="C603" s="192"/>
      <c r="D603" s="134" t="s">
        <v>672</v>
      </c>
      <c r="E603" s="28">
        <f t="shared" si="18"/>
        <v>586</v>
      </c>
      <c r="F603" s="23" t="s">
        <v>651</v>
      </c>
      <c r="G603" s="59" t="s">
        <v>102</v>
      </c>
      <c r="H603" s="59" t="s">
        <v>652</v>
      </c>
      <c r="I603" s="59" t="s">
        <v>34</v>
      </c>
      <c r="J603" s="24" t="s">
        <v>6</v>
      </c>
      <c r="K603" s="24" t="s">
        <v>6</v>
      </c>
      <c r="L603" s="24" t="s">
        <v>6</v>
      </c>
      <c r="M603" s="53" t="s">
        <v>745</v>
      </c>
      <c r="N603" s="28"/>
      <c r="O603" s="98"/>
      <c r="P603"/>
      <c r="Q603"/>
      <c r="R603" s="4"/>
      <c r="S603" s="25"/>
      <c r="T603" s="5"/>
      <c r="U603" s="5"/>
    </row>
    <row r="604" spans="1:21" ht="50.1" customHeight="1" x14ac:dyDescent="0.2">
      <c r="A604" s="175"/>
      <c r="B604" s="141"/>
      <c r="C604" s="192"/>
      <c r="D604" s="135"/>
      <c r="E604" s="28">
        <f t="shared" si="18"/>
        <v>587</v>
      </c>
      <c r="F604" s="23" t="s">
        <v>682</v>
      </c>
      <c r="G604" s="40" t="s">
        <v>20</v>
      </c>
      <c r="H604" s="59" t="s">
        <v>683</v>
      </c>
      <c r="I604" s="59" t="s">
        <v>34</v>
      </c>
      <c r="J604" s="24" t="s">
        <v>6</v>
      </c>
      <c r="K604" s="24" t="s">
        <v>6</v>
      </c>
      <c r="L604" s="24" t="s">
        <v>6</v>
      </c>
      <c r="M604" s="53" t="s">
        <v>745</v>
      </c>
      <c r="N604" s="28"/>
      <c r="O604" s="98"/>
      <c r="P604"/>
      <c r="Q604"/>
      <c r="R604" s="4"/>
      <c r="S604" s="25"/>
      <c r="T604" s="5"/>
      <c r="U604" s="5"/>
    </row>
    <row r="605" spans="1:21" ht="50.1" customHeight="1" x14ac:dyDescent="0.2">
      <c r="A605" s="175"/>
      <c r="B605" s="141"/>
      <c r="C605" s="192"/>
      <c r="D605" s="135"/>
      <c r="E605" s="28">
        <f t="shared" si="18"/>
        <v>588</v>
      </c>
      <c r="F605" s="23" t="s">
        <v>684</v>
      </c>
      <c r="G605" s="59" t="s">
        <v>20</v>
      </c>
      <c r="H605" s="59" t="s">
        <v>1116</v>
      </c>
      <c r="I605" s="59" t="s">
        <v>34</v>
      </c>
      <c r="J605" s="24" t="s">
        <v>7</v>
      </c>
      <c r="K605" s="24" t="s">
        <v>9</v>
      </c>
      <c r="L605" s="24" t="s">
        <v>1</v>
      </c>
      <c r="M605" s="53" t="s">
        <v>745</v>
      </c>
      <c r="N605" s="28" t="s">
        <v>744</v>
      </c>
      <c r="O605" s="122" t="s">
        <v>1</v>
      </c>
      <c r="P605"/>
      <c r="Q605"/>
      <c r="R605" s="4"/>
      <c r="S605" s="25"/>
      <c r="T605" s="5"/>
      <c r="U605" s="5"/>
    </row>
    <row r="606" spans="1:21" ht="50.1" customHeight="1" x14ac:dyDescent="0.2">
      <c r="A606" s="175"/>
      <c r="B606" s="141"/>
      <c r="C606" s="192"/>
      <c r="D606" s="135"/>
      <c r="E606" s="28">
        <f t="shared" si="18"/>
        <v>589</v>
      </c>
      <c r="F606" s="23" t="s">
        <v>685</v>
      </c>
      <c r="G606" s="59" t="s">
        <v>20</v>
      </c>
      <c r="H606" s="59" t="s">
        <v>1117</v>
      </c>
      <c r="I606" s="59" t="s">
        <v>34</v>
      </c>
      <c r="J606" s="24" t="s">
        <v>7</v>
      </c>
      <c r="K606" s="24" t="s">
        <v>9</v>
      </c>
      <c r="L606" s="24" t="s">
        <v>1</v>
      </c>
      <c r="M606" s="53" t="s">
        <v>745</v>
      </c>
      <c r="N606" s="28" t="s">
        <v>744</v>
      </c>
      <c r="O606" s="98"/>
      <c r="P606"/>
      <c r="Q606"/>
      <c r="R606" s="4"/>
      <c r="S606" s="25"/>
      <c r="T606" s="5"/>
      <c r="U606" s="5"/>
    </row>
    <row r="607" spans="1:21" ht="50.1" customHeight="1" x14ac:dyDescent="0.2">
      <c r="A607" s="175"/>
      <c r="B607" s="141"/>
      <c r="C607" s="192"/>
      <c r="D607" s="135"/>
      <c r="E607" s="28">
        <f t="shared" si="18"/>
        <v>590</v>
      </c>
      <c r="F607" s="23" t="s">
        <v>686</v>
      </c>
      <c r="G607" s="59" t="s">
        <v>20</v>
      </c>
      <c r="H607" s="59" t="s">
        <v>687</v>
      </c>
      <c r="I607" s="59" t="s">
        <v>34</v>
      </c>
      <c r="J607" s="24" t="s">
        <v>1</v>
      </c>
      <c r="K607" s="24" t="s">
        <v>6</v>
      </c>
      <c r="L607" s="24" t="s">
        <v>6</v>
      </c>
      <c r="M607" s="53" t="s">
        <v>8</v>
      </c>
      <c r="N607" s="28"/>
      <c r="O607" s="98"/>
      <c r="P607"/>
      <c r="Q607"/>
      <c r="R607" s="4"/>
      <c r="S607" s="25"/>
      <c r="T607" s="5"/>
      <c r="U607" s="5"/>
    </row>
    <row r="608" spans="1:21" ht="50.1" customHeight="1" x14ac:dyDescent="0.2">
      <c r="A608" s="175"/>
      <c r="B608" s="141"/>
      <c r="C608" s="192"/>
      <c r="D608" s="135"/>
      <c r="E608" s="28">
        <f t="shared" si="18"/>
        <v>591</v>
      </c>
      <c r="F608" s="23" t="s">
        <v>688</v>
      </c>
      <c r="G608" s="59" t="s">
        <v>276</v>
      </c>
      <c r="H608" s="59" t="s">
        <v>689</v>
      </c>
      <c r="I608" s="59" t="s">
        <v>34</v>
      </c>
      <c r="J608" s="24" t="s">
        <v>6</v>
      </c>
      <c r="K608" s="24" t="s">
        <v>6</v>
      </c>
      <c r="L608" s="24" t="s">
        <v>1</v>
      </c>
      <c r="M608" s="53" t="s">
        <v>745</v>
      </c>
      <c r="N608" s="28"/>
      <c r="O608" s="98"/>
      <c r="P608"/>
      <c r="Q608"/>
      <c r="R608" s="4"/>
      <c r="S608" s="25"/>
      <c r="T608" s="5"/>
      <c r="U608" s="5"/>
    </row>
    <row r="609" spans="1:21" ht="50.1" customHeight="1" x14ac:dyDescent="0.2">
      <c r="A609" s="175"/>
      <c r="B609" s="141"/>
      <c r="C609" s="192"/>
      <c r="D609" s="135"/>
      <c r="E609" s="28">
        <f t="shared" si="18"/>
        <v>592</v>
      </c>
      <c r="F609" s="23" t="s">
        <v>690</v>
      </c>
      <c r="G609" s="59" t="s">
        <v>20</v>
      </c>
      <c r="H609" s="59" t="s">
        <v>691</v>
      </c>
      <c r="I609" s="59" t="s">
        <v>34</v>
      </c>
      <c r="J609" s="24" t="s">
        <v>1</v>
      </c>
      <c r="K609" s="24" t="s">
        <v>9</v>
      </c>
      <c r="L609" s="24" t="s">
        <v>1</v>
      </c>
      <c r="M609" s="53" t="s">
        <v>745</v>
      </c>
      <c r="N609" s="28"/>
      <c r="O609" s="98"/>
      <c r="P609"/>
      <c r="Q609"/>
      <c r="R609" s="4"/>
      <c r="S609" s="25"/>
      <c r="T609" s="5"/>
      <c r="U609" s="5"/>
    </row>
    <row r="610" spans="1:21" ht="50.1" customHeight="1" x14ac:dyDescent="0.2">
      <c r="A610" s="175"/>
      <c r="B610" s="141"/>
      <c r="C610" s="192"/>
      <c r="D610" s="135"/>
      <c r="E610" s="28">
        <f t="shared" si="18"/>
        <v>593</v>
      </c>
      <c r="F610" s="23" t="s">
        <v>701</v>
      </c>
      <c r="G610" s="59" t="s">
        <v>784</v>
      </c>
      <c r="H610" s="59" t="s">
        <v>1118</v>
      </c>
      <c r="I610" s="59" t="s">
        <v>34</v>
      </c>
      <c r="J610" s="24" t="s">
        <v>7</v>
      </c>
      <c r="K610" s="24" t="s">
        <v>6</v>
      </c>
      <c r="L610" s="24" t="s">
        <v>6</v>
      </c>
      <c r="M610" s="53" t="s">
        <v>745</v>
      </c>
      <c r="N610" s="28" t="s">
        <v>744</v>
      </c>
      <c r="O610" s="98"/>
      <c r="P610"/>
      <c r="Q610"/>
      <c r="R610" s="4"/>
      <c r="S610" s="25"/>
      <c r="T610" s="5"/>
      <c r="U610" s="5"/>
    </row>
    <row r="611" spans="1:21" ht="50.1" customHeight="1" x14ac:dyDescent="0.2">
      <c r="A611" s="175"/>
      <c r="B611" s="141"/>
      <c r="C611" s="192"/>
      <c r="D611" s="135"/>
      <c r="E611" s="28">
        <f t="shared" si="18"/>
        <v>594</v>
      </c>
      <c r="F611" s="23" t="s">
        <v>653</v>
      </c>
      <c r="G611" s="59" t="s">
        <v>69</v>
      </c>
      <c r="H611" s="59" t="s">
        <v>1119</v>
      </c>
      <c r="I611" s="59" t="s">
        <v>101</v>
      </c>
      <c r="J611" s="24" t="s">
        <v>6</v>
      </c>
      <c r="K611" s="24" t="s">
        <v>7</v>
      </c>
      <c r="L611" s="24" t="s">
        <v>7</v>
      </c>
      <c r="M611" s="53" t="s">
        <v>745</v>
      </c>
      <c r="N611" s="28" t="s">
        <v>743</v>
      </c>
      <c r="O611" s="98"/>
      <c r="P611"/>
      <c r="Q611"/>
      <c r="R611" s="4"/>
      <c r="S611" s="25"/>
      <c r="T611" s="5"/>
      <c r="U611" s="5"/>
    </row>
    <row r="612" spans="1:21" s="31" customFormat="1" ht="50.1" customHeight="1" x14ac:dyDescent="0.2">
      <c r="A612" s="175"/>
      <c r="B612" s="142"/>
      <c r="C612" s="193"/>
      <c r="D612" s="136"/>
      <c r="E612" s="24">
        <f t="shared" si="18"/>
        <v>595</v>
      </c>
      <c r="F612" s="23" t="s">
        <v>824</v>
      </c>
      <c r="G612" s="59" t="s">
        <v>68</v>
      </c>
      <c r="H612" s="59" t="s">
        <v>844</v>
      </c>
      <c r="I612" s="59" t="s">
        <v>34</v>
      </c>
      <c r="J612" s="24" t="s">
        <v>6</v>
      </c>
      <c r="K612" s="24" t="s">
        <v>9</v>
      </c>
      <c r="L612" s="24" t="s">
        <v>1</v>
      </c>
      <c r="M612" s="53" t="s">
        <v>745</v>
      </c>
      <c r="N612" s="97"/>
      <c r="O612" s="117"/>
      <c r="P612"/>
      <c r="Q612"/>
      <c r="R612" s="81"/>
      <c r="S612" s="78"/>
    </row>
    <row r="613" spans="1:21" ht="50.1" customHeight="1" x14ac:dyDescent="0.2">
      <c r="A613" s="175"/>
      <c r="B613" s="87" t="s">
        <v>1306</v>
      </c>
      <c r="C613" s="79" t="s">
        <v>1309</v>
      </c>
      <c r="D613" s="12" t="s">
        <v>673</v>
      </c>
      <c r="E613" s="28">
        <f t="shared" si="18"/>
        <v>596</v>
      </c>
      <c r="F613" s="23" t="s">
        <v>1120</v>
      </c>
      <c r="G613" s="59" t="s">
        <v>754</v>
      </c>
      <c r="H613" s="59" t="s">
        <v>1121</v>
      </c>
      <c r="I613" s="59" t="s">
        <v>34</v>
      </c>
      <c r="J613" s="24" t="s">
        <v>1</v>
      </c>
      <c r="K613" s="24" t="s">
        <v>9</v>
      </c>
      <c r="L613" s="24" t="s">
        <v>1</v>
      </c>
      <c r="M613" s="53" t="s">
        <v>745</v>
      </c>
      <c r="N613" s="28"/>
      <c r="O613" s="98"/>
      <c r="P613"/>
      <c r="Q613"/>
      <c r="R613" s="4"/>
      <c r="S613" s="25"/>
    </row>
    <row r="614" spans="1:21" ht="50.1" customHeight="1" x14ac:dyDescent="0.2">
      <c r="A614" s="175"/>
      <c r="B614" s="87" t="s">
        <v>1307</v>
      </c>
      <c r="C614" s="79" t="s">
        <v>1308</v>
      </c>
      <c r="D614" s="12" t="s">
        <v>674</v>
      </c>
      <c r="E614" s="28">
        <f t="shared" si="18"/>
        <v>597</v>
      </c>
      <c r="F614" s="23" t="s">
        <v>654</v>
      </c>
      <c r="G614" s="59" t="s">
        <v>754</v>
      </c>
      <c r="H614" s="59" t="s">
        <v>1122</v>
      </c>
      <c r="I614" s="59" t="s">
        <v>34</v>
      </c>
      <c r="J614" s="24" t="s">
        <v>6</v>
      </c>
      <c r="K614" s="24" t="s">
        <v>9</v>
      </c>
      <c r="L614" s="24" t="s">
        <v>1</v>
      </c>
      <c r="M614" s="53" t="s">
        <v>745</v>
      </c>
      <c r="N614" s="28"/>
      <c r="O614" s="98"/>
      <c r="P614"/>
      <c r="Q614"/>
      <c r="R614" s="4"/>
      <c r="S614" s="25"/>
      <c r="T614" s="29"/>
      <c r="U614" s="29"/>
    </row>
    <row r="615" spans="1:21" ht="49.5" customHeight="1" x14ac:dyDescent="0.2">
      <c r="A615" s="3" t="s">
        <v>12</v>
      </c>
      <c r="B615" s="88" t="s">
        <v>1145</v>
      </c>
      <c r="C615" s="2" t="s">
        <v>1146</v>
      </c>
      <c r="D615" s="1" t="s">
        <v>1147</v>
      </c>
      <c r="E615" s="3" t="s">
        <v>0</v>
      </c>
      <c r="F615" s="1" t="s">
        <v>17</v>
      </c>
      <c r="G615" s="1" t="s">
        <v>18</v>
      </c>
      <c r="H615" s="1" t="s">
        <v>1148</v>
      </c>
      <c r="I615" s="1" t="s">
        <v>21</v>
      </c>
      <c r="J615" s="3" t="s">
        <v>2</v>
      </c>
      <c r="K615" s="3" t="s">
        <v>4</v>
      </c>
      <c r="L615" s="3" t="s">
        <v>5</v>
      </c>
      <c r="M615" s="94" t="s">
        <v>3</v>
      </c>
      <c r="N615" s="92" t="s">
        <v>1406</v>
      </c>
      <c r="O615" s="92" t="s">
        <v>1407</v>
      </c>
      <c r="P615"/>
      <c r="Q615"/>
      <c r="R615" s="4"/>
      <c r="S615" s="4"/>
      <c r="T615" s="5"/>
      <c r="U615" s="5"/>
    </row>
    <row r="616" spans="1:21" ht="50.1" customHeight="1" x14ac:dyDescent="0.2">
      <c r="A616" s="158" t="s">
        <v>1315</v>
      </c>
      <c r="B616" s="140" t="s">
        <v>1290</v>
      </c>
      <c r="C616" s="191" t="s">
        <v>1295</v>
      </c>
      <c r="D616" s="134" t="s">
        <v>739</v>
      </c>
      <c r="E616" s="28">
        <f>ROW()-18</f>
        <v>598</v>
      </c>
      <c r="F616" s="23" t="s">
        <v>733</v>
      </c>
      <c r="G616" s="11" t="s">
        <v>754</v>
      </c>
      <c r="H616" s="11" t="s">
        <v>733</v>
      </c>
      <c r="I616" s="11" t="s">
        <v>34</v>
      </c>
      <c r="J616" s="24" t="s">
        <v>6</v>
      </c>
      <c r="K616" s="24" t="s">
        <v>9</v>
      </c>
      <c r="L616" s="24" t="s">
        <v>1</v>
      </c>
      <c r="M616" s="53" t="s">
        <v>199</v>
      </c>
      <c r="N616" s="28"/>
      <c r="O616" s="98"/>
      <c r="P616"/>
      <c r="Q616"/>
      <c r="R616" s="4"/>
      <c r="S616" s="25"/>
      <c r="T616" s="5"/>
      <c r="U616" s="5"/>
    </row>
    <row r="617" spans="1:21" ht="50.1" customHeight="1" x14ac:dyDescent="0.2">
      <c r="A617" s="159"/>
      <c r="B617" s="141"/>
      <c r="C617" s="192"/>
      <c r="D617" s="135"/>
      <c r="E617" s="28">
        <f t="shared" ref="E617:E621" si="19">ROW()-18</f>
        <v>599</v>
      </c>
      <c r="F617" s="23" t="s">
        <v>734</v>
      </c>
      <c r="G617" s="11" t="s">
        <v>754</v>
      </c>
      <c r="H617" s="11" t="s">
        <v>734</v>
      </c>
      <c r="I617" s="11" t="s">
        <v>34</v>
      </c>
      <c r="J617" s="24" t="s">
        <v>1</v>
      </c>
      <c r="K617" s="24" t="s">
        <v>9</v>
      </c>
      <c r="L617" s="24" t="s">
        <v>1</v>
      </c>
      <c r="M617" s="53" t="s">
        <v>199</v>
      </c>
      <c r="N617" s="28"/>
      <c r="O617" s="98"/>
      <c r="P617"/>
      <c r="Q617"/>
      <c r="R617" s="4"/>
      <c r="S617" s="25"/>
      <c r="T617" s="5"/>
      <c r="U617" s="5"/>
    </row>
    <row r="618" spans="1:21" ht="50.1" customHeight="1" x14ac:dyDescent="0.2">
      <c r="A618" s="159"/>
      <c r="B618" s="141"/>
      <c r="C618" s="192"/>
      <c r="D618" s="135"/>
      <c r="E618" s="28">
        <f t="shared" si="19"/>
        <v>600</v>
      </c>
      <c r="F618" s="23" t="s">
        <v>658</v>
      </c>
      <c r="G618" s="11" t="s">
        <v>781</v>
      </c>
      <c r="H618" s="11" t="s">
        <v>1030</v>
      </c>
      <c r="I618" s="11" t="s">
        <v>34</v>
      </c>
      <c r="J618" s="24" t="s">
        <v>7</v>
      </c>
      <c r="K618" s="24" t="s">
        <v>7</v>
      </c>
      <c r="L618" s="24" t="s">
        <v>6</v>
      </c>
      <c r="M618" s="53" t="s">
        <v>199</v>
      </c>
      <c r="N618" s="28" t="s">
        <v>744</v>
      </c>
      <c r="O618" s="116" t="s">
        <v>1499</v>
      </c>
      <c r="P618"/>
      <c r="Q618"/>
      <c r="R618" s="4"/>
      <c r="S618" s="25"/>
      <c r="T618" s="5"/>
      <c r="U618" s="5"/>
    </row>
    <row r="619" spans="1:21" ht="50.1" customHeight="1" x14ac:dyDescent="0.2">
      <c r="A619" s="159"/>
      <c r="B619" s="141"/>
      <c r="C619" s="192"/>
      <c r="D619" s="135"/>
      <c r="E619" s="28">
        <f t="shared" si="19"/>
        <v>601</v>
      </c>
      <c r="F619" s="23" t="s">
        <v>735</v>
      </c>
      <c r="G619" s="11" t="s">
        <v>55</v>
      </c>
      <c r="H619" s="11" t="s">
        <v>736</v>
      </c>
      <c r="I619" s="11" t="s">
        <v>34</v>
      </c>
      <c r="J619" s="24" t="s">
        <v>1</v>
      </c>
      <c r="K619" s="24" t="s">
        <v>9</v>
      </c>
      <c r="L619" s="24" t="s">
        <v>1</v>
      </c>
      <c r="M619" s="53" t="s">
        <v>199</v>
      </c>
      <c r="N619" s="28"/>
      <c r="O619" s="98"/>
      <c r="P619"/>
      <c r="Q619"/>
      <c r="R619" s="4"/>
      <c r="S619" s="25"/>
      <c r="T619" s="5"/>
      <c r="U619" s="5"/>
    </row>
    <row r="620" spans="1:21" ht="50.1" customHeight="1" x14ac:dyDescent="0.2">
      <c r="A620" s="159"/>
      <c r="B620" s="141"/>
      <c r="C620" s="192"/>
      <c r="D620" s="135"/>
      <c r="E620" s="28">
        <f t="shared" si="19"/>
        <v>602</v>
      </c>
      <c r="F620" s="23" t="s">
        <v>659</v>
      </c>
      <c r="G620" s="11" t="s">
        <v>65</v>
      </c>
      <c r="H620" s="11" t="s">
        <v>737</v>
      </c>
      <c r="I620" s="11" t="s">
        <v>34</v>
      </c>
      <c r="J620" s="24" t="s">
        <v>1</v>
      </c>
      <c r="K620" s="24" t="s">
        <v>9</v>
      </c>
      <c r="L620" s="24" t="s">
        <v>1</v>
      </c>
      <c r="M620" s="53" t="s">
        <v>199</v>
      </c>
      <c r="N620" s="28"/>
      <c r="O620" s="98"/>
      <c r="P620"/>
      <c r="Q620"/>
      <c r="R620" s="4"/>
      <c r="S620" s="25"/>
      <c r="T620" s="5"/>
      <c r="U620" s="5"/>
    </row>
    <row r="621" spans="1:21" ht="50.1" customHeight="1" x14ac:dyDescent="0.2">
      <c r="A621" s="159"/>
      <c r="B621" s="142"/>
      <c r="C621" s="193"/>
      <c r="D621" s="136"/>
      <c r="E621" s="28">
        <f t="shared" si="19"/>
        <v>603</v>
      </c>
      <c r="F621" s="23" t="s">
        <v>808</v>
      </c>
      <c r="G621" s="11" t="s">
        <v>29</v>
      </c>
      <c r="H621" s="11" t="s">
        <v>738</v>
      </c>
      <c r="I621" s="11" t="s">
        <v>34</v>
      </c>
      <c r="J621" s="24" t="s">
        <v>1</v>
      </c>
      <c r="K621" s="24" t="s">
        <v>9</v>
      </c>
      <c r="L621" s="24" t="s">
        <v>1</v>
      </c>
      <c r="M621" s="53" t="s">
        <v>199</v>
      </c>
      <c r="N621" s="28"/>
      <c r="O621" s="98"/>
      <c r="P621"/>
      <c r="Q621"/>
      <c r="R621" s="4"/>
      <c r="S621" s="25"/>
      <c r="T621" s="5"/>
      <c r="U621" s="5"/>
    </row>
    <row r="622" spans="1:21" ht="50.1" customHeight="1" x14ac:dyDescent="0.2">
      <c r="A622" s="159"/>
      <c r="B622" s="87" t="s">
        <v>1291</v>
      </c>
      <c r="C622" s="76" t="s">
        <v>1296</v>
      </c>
      <c r="D622" s="10" t="s">
        <v>655</v>
      </c>
      <c r="E622" s="28">
        <f>ROW()-18</f>
        <v>604</v>
      </c>
      <c r="F622" s="23" t="s">
        <v>656</v>
      </c>
      <c r="G622" s="11" t="s">
        <v>754</v>
      </c>
      <c r="H622" s="11" t="s">
        <v>1123</v>
      </c>
      <c r="I622" s="11" t="s">
        <v>34</v>
      </c>
      <c r="J622" s="24" t="s">
        <v>7</v>
      </c>
      <c r="K622" s="24" t="s">
        <v>6</v>
      </c>
      <c r="L622" s="24" t="s">
        <v>6</v>
      </c>
      <c r="M622" s="53" t="s">
        <v>745</v>
      </c>
      <c r="N622" s="28" t="s">
        <v>744</v>
      </c>
      <c r="O622" s="98"/>
      <c r="P622"/>
      <c r="Q622"/>
      <c r="R622" s="4"/>
      <c r="S622" s="25"/>
      <c r="T622" s="5"/>
      <c r="U622" s="5"/>
    </row>
    <row r="623" spans="1:21" ht="50.1" customHeight="1" x14ac:dyDescent="0.2">
      <c r="A623" s="159"/>
      <c r="B623" s="140" t="s">
        <v>1292</v>
      </c>
      <c r="C623" s="226" t="s">
        <v>1297</v>
      </c>
      <c r="D623" s="134" t="s">
        <v>657</v>
      </c>
      <c r="E623" s="28">
        <f t="shared" ref="E623:E636" si="20">ROW()-18</f>
        <v>605</v>
      </c>
      <c r="F623" s="23" t="s">
        <v>658</v>
      </c>
      <c r="G623" s="11" t="s">
        <v>1512</v>
      </c>
      <c r="H623" s="11" t="s">
        <v>1030</v>
      </c>
      <c r="I623" s="11" t="s">
        <v>34</v>
      </c>
      <c r="J623" s="24" t="s">
        <v>7</v>
      </c>
      <c r="K623" s="24" t="s">
        <v>7</v>
      </c>
      <c r="L623" s="24" t="s">
        <v>6</v>
      </c>
      <c r="M623" s="53" t="s">
        <v>199</v>
      </c>
      <c r="N623" s="28" t="s">
        <v>744</v>
      </c>
      <c r="O623" s="98" t="s">
        <v>1</v>
      </c>
      <c r="P623"/>
      <c r="Q623"/>
      <c r="R623" s="4"/>
      <c r="S623" s="25"/>
      <c r="T623" s="5"/>
      <c r="U623" s="5"/>
    </row>
    <row r="624" spans="1:21" ht="50.1" customHeight="1" x14ac:dyDescent="0.2">
      <c r="A624" s="159"/>
      <c r="B624" s="141"/>
      <c r="C624" s="226"/>
      <c r="D624" s="135"/>
      <c r="E624" s="28">
        <f t="shared" si="20"/>
        <v>606</v>
      </c>
      <c r="F624" s="23" t="s">
        <v>417</v>
      </c>
      <c r="G624" s="11" t="s">
        <v>20</v>
      </c>
      <c r="H624" s="11" t="s">
        <v>1029</v>
      </c>
      <c r="I624" s="11" t="s">
        <v>34</v>
      </c>
      <c r="J624" s="24" t="s">
        <v>7</v>
      </c>
      <c r="K624" s="24" t="s">
        <v>9</v>
      </c>
      <c r="L624" s="24" t="s">
        <v>1</v>
      </c>
      <c r="M624" s="53" t="s">
        <v>199</v>
      </c>
      <c r="N624" s="28" t="s">
        <v>744</v>
      </c>
      <c r="O624" s="122" t="s">
        <v>1</v>
      </c>
      <c r="P624"/>
      <c r="Q624"/>
      <c r="R624" s="4"/>
      <c r="S624" s="25"/>
      <c r="T624" s="5"/>
      <c r="U624" s="5"/>
    </row>
    <row r="625" spans="1:21" ht="50.1" customHeight="1" x14ac:dyDescent="0.2">
      <c r="A625" s="159"/>
      <c r="B625" s="141"/>
      <c r="C625" s="226"/>
      <c r="D625" s="135"/>
      <c r="E625" s="28">
        <f t="shared" si="20"/>
        <v>607</v>
      </c>
      <c r="F625" s="23" t="s">
        <v>659</v>
      </c>
      <c r="G625" s="11" t="s">
        <v>65</v>
      </c>
      <c r="H625" s="11" t="s">
        <v>737</v>
      </c>
      <c r="I625" s="11" t="s">
        <v>34</v>
      </c>
      <c r="J625" s="24" t="s">
        <v>1</v>
      </c>
      <c r="K625" s="24" t="s">
        <v>9</v>
      </c>
      <c r="L625" s="24" t="s">
        <v>1</v>
      </c>
      <c r="M625" s="53" t="s">
        <v>745</v>
      </c>
      <c r="N625" s="28"/>
      <c r="O625" s="98"/>
      <c r="P625"/>
      <c r="Q625"/>
      <c r="R625" s="4"/>
      <c r="S625" s="25"/>
      <c r="T625" s="5"/>
      <c r="U625" s="5"/>
    </row>
    <row r="626" spans="1:21" ht="50.1" customHeight="1" x14ac:dyDescent="0.2">
      <c r="A626" s="159"/>
      <c r="B626" s="141"/>
      <c r="C626" s="226"/>
      <c r="D626" s="134" t="s">
        <v>660</v>
      </c>
      <c r="E626" s="28">
        <f t="shared" si="20"/>
        <v>608</v>
      </c>
      <c r="F626" s="23" t="s">
        <v>661</v>
      </c>
      <c r="G626" s="11" t="s">
        <v>65</v>
      </c>
      <c r="H626" s="11" t="s">
        <v>661</v>
      </c>
      <c r="I626" s="11" t="s">
        <v>34</v>
      </c>
      <c r="J626" s="24" t="s">
        <v>1</v>
      </c>
      <c r="K626" s="24" t="s">
        <v>9</v>
      </c>
      <c r="L626" s="24" t="s">
        <v>6</v>
      </c>
      <c r="M626" s="53" t="s">
        <v>745</v>
      </c>
      <c r="N626" s="28"/>
      <c r="O626" s="98"/>
      <c r="P626"/>
      <c r="Q626"/>
      <c r="R626" s="4"/>
      <c r="S626" s="25"/>
      <c r="T626" s="5"/>
      <c r="U626" s="5"/>
    </row>
    <row r="627" spans="1:21" ht="75" customHeight="1" x14ac:dyDescent="0.2">
      <c r="A627" s="159"/>
      <c r="B627" s="141"/>
      <c r="C627" s="226"/>
      <c r="D627" s="135"/>
      <c r="E627" s="28">
        <f t="shared" si="20"/>
        <v>609</v>
      </c>
      <c r="F627" s="23" t="s">
        <v>809</v>
      </c>
      <c r="G627" s="11" t="s">
        <v>754</v>
      </c>
      <c r="H627" s="11" t="s">
        <v>809</v>
      </c>
      <c r="I627" s="11" t="s">
        <v>34</v>
      </c>
      <c r="J627" s="24" t="s">
        <v>1</v>
      </c>
      <c r="K627" s="24" t="s">
        <v>9</v>
      </c>
      <c r="L627" s="24" t="s">
        <v>1</v>
      </c>
      <c r="M627" s="53" t="s">
        <v>745</v>
      </c>
      <c r="N627" s="28"/>
      <c r="O627" s="98"/>
      <c r="P627"/>
      <c r="Q627"/>
      <c r="R627" s="4"/>
      <c r="S627" s="25"/>
      <c r="T627" s="5"/>
      <c r="U627" s="5"/>
    </row>
    <row r="628" spans="1:21" ht="50.1" customHeight="1" x14ac:dyDescent="0.2">
      <c r="A628" s="159"/>
      <c r="B628" s="141"/>
      <c r="C628" s="226"/>
      <c r="D628" s="135"/>
      <c r="E628" s="28">
        <f t="shared" si="20"/>
        <v>610</v>
      </c>
      <c r="F628" s="23" t="s">
        <v>662</v>
      </c>
      <c r="G628" s="11" t="s">
        <v>34</v>
      </c>
      <c r="H628" s="11" t="s">
        <v>1124</v>
      </c>
      <c r="I628" s="11" t="s">
        <v>722</v>
      </c>
      <c r="J628" s="24" t="s">
        <v>7</v>
      </c>
      <c r="K628" s="24" t="s">
        <v>6</v>
      </c>
      <c r="L628" s="24" t="s">
        <v>6</v>
      </c>
      <c r="M628" s="53" t="s">
        <v>745</v>
      </c>
      <c r="N628" s="28" t="s">
        <v>744</v>
      </c>
      <c r="O628" s="98"/>
      <c r="P628"/>
      <c r="Q628"/>
      <c r="R628" s="4"/>
      <c r="S628" s="25"/>
      <c r="T628" s="5"/>
      <c r="U628" s="5"/>
    </row>
    <row r="629" spans="1:21" ht="50.1" customHeight="1" x14ac:dyDescent="0.2">
      <c r="A629" s="159"/>
      <c r="B629" s="141"/>
      <c r="C629" s="226"/>
      <c r="D629" s="136"/>
      <c r="E629" s="28">
        <f t="shared" si="20"/>
        <v>611</v>
      </c>
      <c r="F629" s="23" t="s">
        <v>865</v>
      </c>
      <c r="G629" s="11" t="s">
        <v>34</v>
      </c>
      <c r="H629" s="11" t="s">
        <v>1125</v>
      </c>
      <c r="I629" s="11" t="s">
        <v>722</v>
      </c>
      <c r="J629" s="24" t="s">
        <v>7</v>
      </c>
      <c r="K629" s="24" t="s">
        <v>9</v>
      </c>
      <c r="L629" s="24" t="s">
        <v>1</v>
      </c>
      <c r="M629" s="53" t="s">
        <v>745</v>
      </c>
      <c r="N629" s="28" t="s">
        <v>744</v>
      </c>
      <c r="O629" s="98"/>
      <c r="P629"/>
      <c r="Q629"/>
      <c r="R629" s="4"/>
      <c r="S629" s="25"/>
      <c r="T629" s="5"/>
      <c r="U629" s="5"/>
    </row>
    <row r="630" spans="1:21" ht="50.1" customHeight="1" x14ac:dyDescent="0.2">
      <c r="A630" s="159"/>
      <c r="B630" s="141"/>
      <c r="C630" s="226"/>
      <c r="D630" s="134" t="s">
        <v>663</v>
      </c>
      <c r="E630" s="28">
        <f t="shared" si="20"/>
        <v>612</v>
      </c>
      <c r="F630" s="23" t="s">
        <v>664</v>
      </c>
      <c r="G630" s="11" t="s">
        <v>65</v>
      </c>
      <c r="H630" s="11" t="s">
        <v>664</v>
      </c>
      <c r="I630" s="11" t="s">
        <v>34</v>
      </c>
      <c r="J630" s="24" t="s">
        <v>1</v>
      </c>
      <c r="K630" s="24" t="s">
        <v>7</v>
      </c>
      <c r="L630" s="24" t="s">
        <v>7</v>
      </c>
      <c r="M630" s="53" t="s">
        <v>745</v>
      </c>
      <c r="N630" s="28"/>
      <c r="O630" s="98"/>
      <c r="P630"/>
      <c r="Q630"/>
      <c r="R630" s="4"/>
      <c r="S630" s="25"/>
      <c r="T630" s="5"/>
      <c r="U630" s="5"/>
    </row>
    <row r="631" spans="1:21" ht="50.1" customHeight="1" x14ac:dyDescent="0.2">
      <c r="A631" s="159"/>
      <c r="B631" s="141"/>
      <c r="C631" s="226"/>
      <c r="D631" s="136"/>
      <c r="E631" s="28">
        <f t="shared" si="20"/>
        <v>613</v>
      </c>
      <c r="F631" s="23" t="s">
        <v>665</v>
      </c>
      <c r="G631" s="11" t="s">
        <v>65</v>
      </c>
      <c r="H631" s="11" t="s">
        <v>665</v>
      </c>
      <c r="I631" s="11" t="s">
        <v>34</v>
      </c>
      <c r="J631" s="24" t="s">
        <v>6</v>
      </c>
      <c r="K631" s="24" t="s">
        <v>6</v>
      </c>
      <c r="L631" s="24" t="s">
        <v>6</v>
      </c>
      <c r="M631" s="53" t="s">
        <v>745</v>
      </c>
      <c r="N631" s="28"/>
      <c r="O631" s="98"/>
      <c r="P631"/>
      <c r="Q631"/>
      <c r="R631" s="4"/>
      <c r="S631" s="25"/>
      <c r="T631" s="5"/>
      <c r="U631" s="5"/>
    </row>
    <row r="632" spans="1:21" ht="50.1" customHeight="1" x14ac:dyDescent="0.2">
      <c r="A632" s="159"/>
      <c r="B632" s="140" t="s">
        <v>1293</v>
      </c>
      <c r="C632" s="143" t="s">
        <v>1298</v>
      </c>
      <c r="D632" s="179" t="s">
        <v>660</v>
      </c>
      <c r="E632" s="28">
        <f t="shared" si="20"/>
        <v>614</v>
      </c>
      <c r="F632" s="23" t="s">
        <v>662</v>
      </c>
      <c r="G632" s="74" t="s">
        <v>34</v>
      </c>
      <c r="H632" s="74" t="s">
        <v>721</v>
      </c>
      <c r="I632" s="74" t="s">
        <v>722</v>
      </c>
      <c r="J632" s="27" t="s">
        <v>7</v>
      </c>
      <c r="K632" s="27" t="s">
        <v>6</v>
      </c>
      <c r="L632" s="27" t="s">
        <v>6</v>
      </c>
      <c r="M632" s="53" t="s">
        <v>745</v>
      </c>
      <c r="N632" s="28" t="s">
        <v>744</v>
      </c>
      <c r="O632" s="98"/>
      <c r="P632"/>
      <c r="Q632"/>
      <c r="R632" s="4"/>
      <c r="S632" s="25"/>
      <c r="T632" s="5"/>
      <c r="U632" s="5"/>
    </row>
    <row r="633" spans="1:21" ht="50.1" customHeight="1" x14ac:dyDescent="0.2">
      <c r="A633" s="159"/>
      <c r="B633" s="142"/>
      <c r="C633" s="145"/>
      <c r="D633" s="197"/>
      <c r="E633" s="28">
        <f t="shared" si="20"/>
        <v>615</v>
      </c>
      <c r="F633" s="23" t="s">
        <v>865</v>
      </c>
      <c r="G633" s="74" t="s">
        <v>34</v>
      </c>
      <c r="H633" s="74" t="s">
        <v>1125</v>
      </c>
      <c r="I633" s="74" t="s">
        <v>722</v>
      </c>
      <c r="J633" s="27" t="s">
        <v>7</v>
      </c>
      <c r="K633" s="27" t="s">
        <v>9</v>
      </c>
      <c r="L633" s="27" t="s">
        <v>1</v>
      </c>
      <c r="M633" s="53" t="s">
        <v>745</v>
      </c>
      <c r="N633" s="28" t="s">
        <v>744</v>
      </c>
      <c r="O633" s="98"/>
      <c r="P633"/>
      <c r="Q633"/>
      <c r="R633" s="4"/>
      <c r="S633" s="25"/>
      <c r="T633" s="5"/>
      <c r="U633" s="5"/>
    </row>
    <row r="634" spans="1:21" ht="50.1" customHeight="1" x14ac:dyDescent="0.2">
      <c r="A634" s="159"/>
      <c r="B634" s="140" t="s">
        <v>1294</v>
      </c>
      <c r="C634" s="189" t="s">
        <v>1299</v>
      </c>
      <c r="D634" s="134" t="s">
        <v>660</v>
      </c>
      <c r="E634" s="28">
        <f t="shared" si="20"/>
        <v>616</v>
      </c>
      <c r="F634" s="23" t="s">
        <v>666</v>
      </c>
      <c r="G634" s="11" t="s">
        <v>754</v>
      </c>
      <c r="H634" s="11" t="s">
        <v>814</v>
      </c>
      <c r="I634" s="11" t="s">
        <v>34</v>
      </c>
      <c r="J634" s="24" t="s">
        <v>6</v>
      </c>
      <c r="K634" s="24" t="s">
        <v>9</v>
      </c>
      <c r="L634" s="24" t="s">
        <v>1</v>
      </c>
      <c r="M634" s="53" t="s">
        <v>745</v>
      </c>
      <c r="N634" s="28"/>
      <c r="O634" s="98"/>
      <c r="P634"/>
      <c r="Q634"/>
      <c r="R634" s="4"/>
      <c r="S634" s="25"/>
      <c r="T634" s="5"/>
      <c r="U634" s="5"/>
    </row>
    <row r="635" spans="1:21" ht="78.75" customHeight="1" x14ac:dyDescent="0.2">
      <c r="A635" s="159"/>
      <c r="B635" s="141"/>
      <c r="C635" s="190"/>
      <c r="D635" s="135"/>
      <c r="E635" s="28">
        <f t="shared" si="20"/>
        <v>617</v>
      </c>
      <c r="F635" s="23" t="s">
        <v>1126</v>
      </c>
      <c r="G635" s="11" t="s">
        <v>754</v>
      </c>
      <c r="H635" s="11" t="s">
        <v>1127</v>
      </c>
      <c r="I635" s="11" t="s">
        <v>34</v>
      </c>
      <c r="J635" s="24" t="s">
        <v>1</v>
      </c>
      <c r="K635" s="24" t="s">
        <v>9</v>
      </c>
      <c r="L635" s="24" t="s">
        <v>1</v>
      </c>
      <c r="M635" s="53" t="s">
        <v>745</v>
      </c>
      <c r="N635" s="28"/>
      <c r="O635" s="98"/>
      <c r="P635"/>
      <c r="Q635"/>
      <c r="R635" s="4"/>
      <c r="S635" s="25"/>
      <c r="T635" s="5"/>
      <c r="U635" s="5"/>
    </row>
    <row r="636" spans="1:21" ht="50.1" customHeight="1" x14ac:dyDescent="0.2">
      <c r="A636" s="160"/>
      <c r="B636" s="142"/>
      <c r="C636" s="196"/>
      <c r="D636" s="136"/>
      <c r="E636" s="28">
        <f t="shared" si="20"/>
        <v>618</v>
      </c>
      <c r="F636" s="23" t="s">
        <v>667</v>
      </c>
      <c r="G636" s="11" t="s">
        <v>34</v>
      </c>
      <c r="H636" s="11" t="s">
        <v>860</v>
      </c>
      <c r="I636" s="11" t="s">
        <v>722</v>
      </c>
      <c r="J636" s="27" t="s">
        <v>7</v>
      </c>
      <c r="K636" s="27" t="s">
        <v>6</v>
      </c>
      <c r="L636" s="27" t="s">
        <v>6</v>
      </c>
      <c r="M636" s="53" t="s">
        <v>745</v>
      </c>
      <c r="N636" s="28" t="s">
        <v>744</v>
      </c>
      <c r="O636" s="98"/>
      <c r="P636"/>
      <c r="Q636"/>
      <c r="R636" s="4"/>
      <c r="S636" s="25"/>
      <c r="T636" s="29"/>
      <c r="U636" s="29"/>
    </row>
    <row r="637" spans="1:21" ht="12.75" x14ac:dyDescent="0.2">
      <c r="F637" s="84"/>
      <c r="N637" s="25"/>
      <c r="O637" s="4"/>
      <c r="P637"/>
      <c r="Q637"/>
    </row>
    <row r="638" spans="1:21" ht="12.75" x14ac:dyDescent="0.2">
      <c r="F638" s="82"/>
      <c r="N638" s="25"/>
      <c r="O638" s="4"/>
      <c r="P638"/>
      <c r="Q638"/>
    </row>
    <row r="639" spans="1:21" ht="12.75" x14ac:dyDescent="0.2">
      <c r="F639" s="82"/>
      <c r="N639" s="25"/>
      <c r="O639" s="4"/>
      <c r="P639"/>
      <c r="Q639"/>
    </row>
    <row r="640" spans="1:21" ht="12.75" x14ac:dyDescent="0.2">
      <c r="F640" s="82"/>
      <c r="N640" s="25"/>
      <c r="O640" s="4"/>
      <c r="P640"/>
      <c r="Q640"/>
    </row>
    <row r="641" spans="6:17" ht="12.75" x14ac:dyDescent="0.2">
      <c r="F641" s="82"/>
      <c r="N641" s="25"/>
      <c r="O641" s="4"/>
      <c r="P641"/>
      <c r="Q641"/>
    </row>
    <row r="642" spans="6:17" ht="12.75" x14ac:dyDescent="0.2">
      <c r="F642" s="82"/>
      <c r="N642" s="25"/>
      <c r="O642" s="4"/>
      <c r="P642"/>
      <c r="Q642"/>
    </row>
    <row r="643" spans="6:17" ht="12.75" x14ac:dyDescent="0.2">
      <c r="F643" s="82"/>
      <c r="N643" s="25"/>
      <c r="O643" s="4"/>
      <c r="P643"/>
      <c r="Q643"/>
    </row>
    <row r="644" spans="6:17" ht="12.75" x14ac:dyDescent="0.2">
      <c r="F644" s="82"/>
      <c r="N644" s="25"/>
      <c r="O644" s="4"/>
      <c r="P644"/>
      <c r="Q644"/>
    </row>
    <row r="645" spans="6:17" ht="12.75" x14ac:dyDescent="0.2">
      <c r="F645" s="82"/>
      <c r="N645" s="25"/>
      <c r="O645" s="4"/>
      <c r="P645"/>
      <c r="Q645"/>
    </row>
    <row r="646" spans="6:17" ht="12.75" x14ac:dyDescent="0.2">
      <c r="F646" s="82"/>
      <c r="N646" s="25"/>
      <c r="O646" s="4"/>
      <c r="P646"/>
      <c r="Q646"/>
    </row>
    <row r="647" spans="6:17" ht="12.75" x14ac:dyDescent="0.2">
      <c r="F647" s="82"/>
      <c r="N647" s="25"/>
      <c r="O647" s="4"/>
      <c r="P647"/>
      <c r="Q647"/>
    </row>
    <row r="648" spans="6:17" ht="12.75" x14ac:dyDescent="0.2">
      <c r="F648" s="82"/>
      <c r="N648" s="25"/>
      <c r="O648" s="4"/>
      <c r="P648"/>
      <c r="Q648"/>
    </row>
    <row r="649" spans="6:17" ht="12.75" x14ac:dyDescent="0.2">
      <c r="F649" s="82"/>
      <c r="N649" s="25"/>
      <c r="O649" s="4"/>
      <c r="P649"/>
      <c r="Q649"/>
    </row>
    <row r="650" spans="6:17" ht="12.75" x14ac:dyDescent="0.2">
      <c r="F650" s="82"/>
      <c r="N650" s="25"/>
      <c r="O650" s="4"/>
      <c r="P650"/>
      <c r="Q650"/>
    </row>
    <row r="651" spans="6:17" ht="12.75" x14ac:dyDescent="0.2">
      <c r="F651" s="82"/>
      <c r="N651" s="25"/>
      <c r="O651" s="4"/>
      <c r="P651"/>
      <c r="Q651"/>
    </row>
    <row r="652" spans="6:17" ht="12.75" x14ac:dyDescent="0.2">
      <c r="F652" s="82"/>
      <c r="N652" s="25"/>
      <c r="O652" s="4"/>
      <c r="P652"/>
      <c r="Q652"/>
    </row>
    <row r="653" spans="6:17" ht="12.75" x14ac:dyDescent="0.2">
      <c r="F653" s="82"/>
      <c r="N653" s="25"/>
      <c r="O653" s="4"/>
      <c r="P653"/>
      <c r="Q653"/>
    </row>
    <row r="654" spans="6:17" ht="12.75" x14ac:dyDescent="0.2">
      <c r="F654" s="82"/>
      <c r="N654" s="25"/>
      <c r="O654" s="4"/>
      <c r="P654"/>
      <c r="Q654"/>
    </row>
    <row r="655" spans="6:17" ht="12.75" x14ac:dyDescent="0.2">
      <c r="F655" s="82"/>
      <c r="N655" s="25"/>
      <c r="O655" s="4"/>
      <c r="P655"/>
      <c r="Q655"/>
    </row>
    <row r="656" spans="6:17" ht="12.75" x14ac:dyDescent="0.2">
      <c r="F656" s="82"/>
      <c r="N656" s="25"/>
      <c r="O656" s="4"/>
      <c r="P656"/>
      <c r="Q656"/>
    </row>
    <row r="657" spans="6:17" ht="12.75" x14ac:dyDescent="0.2">
      <c r="F657" s="82"/>
      <c r="N657" s="25"/>
      <c r="O657" s="4"/>
      <c r="P657"/>
      <c r="Q657"/>
    </row>
    <row r="658" spans="6:17" ht="12.75" x14ac:dyDescent="0.2">
      <c r="F658" s="82"/>
      <c r="N658" s="25"/>
      <c r="O658" s="4"/>
      <c r="P658"/>
      <c r="Q658"/>
    </row>
    <row r="659" spans="6:17" ht="12.75" x14ac:dyDescent="0.2">
      <c r="F659" s="82"/>
      <c r="N659" s="25"/>
      <c r="O659" s="4"/>
      <c r="P659"/>
      <c r="Q659"/>
    </row>
    <row r="660" spans="6:17" ht="12.75" x14ac:dyDescent="0.2">
      <c r="F660" s="82"/>
      <c r="N660" s="25"/>
      <c r="O660" s="4"/>
      <c r="P660"/>
      <c r="Q660"/>
    </row>
    <row r="661" spans="6:17" ht="12.75" x14ac:dyDescent="0.2">
      <c r="F661" s="82"/>
      <c r="N661" s="25"/>
      <c r="O661" s="4"/>
      <c r="P661"/>
      <c r="Q661"/>
    </row>
    <row r="662" spans="6:17" ht="12.75" x14ac:dyDescent="0.2">
      <c r="F662" s="82"/>
      <c r="N662" s="25"/>
      <c r="O662" s="4"/>
      <c r="P662"/>
      <c r="Q662"/>
    </row>
    <row r="663" spans="6:17" ht="12.75" x14ac:dyDescent="0.2">
      <c r="F663" s="82"/>
      <c r="N663" s="25"/>
      <c r="O663" s="4"/>
      <c r="P663"/>
      <c r="Q663"/>
    </row>
    <row r="664" spans="6:17" ht="12.75" x14ac:dyDescent="0.2">
      <c r="F664" s="82"/>
      <c r="N664" s="25"/>
      <c r="O664" s="4"/>
      <c r="P664"/>
      <c r="Q664"/>
    </row>
    <row r="665" spans="6:17" ht="12.75" x14ac:dyDescent="0.2">
      <c r="F665" s="82"/>
      <c r="N665" s="25"/>
      <c r="O665" s="4"/>
      <c r="P665"/>
      <c r="Q665"/>
    </row>
    <row r="666" spans="6:17" ht="12.75" x14ac:dyDescent="0.2">
      <c r="F666" s="82"/>
      <c r="N666" s="25"/>
      <c r="O666" s="4"/>
      <c r="P666"/>
      <c r="Q666"/>
    </row>
    <row r="667" spans="6:17" ht="12.75" x14ac:dyDescent="0.2">
      <c r="F667" s="82"/>
      <c r="N667" s="25"/>
      <c r="O667" s="4"/>
      <c r="P667"/>
      <c r="Q667"/>
    </row>
    <row r="668" spans="6:17" ht="12.75" x14ac:dyDescent="0.2">
      <c r="F668" s="82"/>
      <c r="N668" s="25"/>
      <c r="O668" s="4"/>
      <c r="P668"/>
      <c r="Q668"/>
    </row>
    <row r="669" spans="6:17" ht="12.75" x14ac:dyDescent="0.2">
      <c r="F669" s="82"/>
      <c r="N669" s="25"/>
      <c r="O669" s="4"/>
      <c r="P669"/>
      <c r="Q669"/>
    </row>
    <row r="670" spans="6:17" ht="12.75" x14ac:dyDescent="0.2">
      <c r="F670" s="82"/>
      <c r="N670" s="25"/>
      <c r="O670" s="4"/>
      <c r="P670"/>
      <c r="Q670"/>
    </row>
    <row r="671" spans="6:17" ht="12.75" x14ac:dyDescent="0.2">
      <c r="F671" s="82"/>
      <c r="N671" s="25"/>
      <c r="O671" s="4"/>
      <c r="P671"/>
      <c r="Q671"/>
    </row>
    <row r="672" spans="6:17" ht="12.75" x14ac:dyDescent="0.2">
      <c r="F672" s="82"/>
      <c r="N672" s="25"/>
      <c r="O672" s="4"/>
      <c r="P672"/>
      <c r="Q672"/>
    </row>
    <row r="673" spans="6:17" ht="12.75" x14ac:dyDescent="0.2">
      <c r="F673" s="82"/>
      <c r="N673" s="25"/>
      <c r="O673" s="4"/>
      <c r="P673"/>
      <c r="Q673"/>
    </row>
    <row r="674" spans="6:17" ht="12.75" x14ac:dyDescent="0.2">
      <c r="F674" s="82"/>
      <c r="N674" s="25"/>
      <c r="O674" s="4"/>
      <c r="P674"/>
      <c r="Q674"/>
    </row>
    <row r="675" spans="6:17" ht="12.75" x14ac:dyDescent="0.2">
      <c r="F675" s="82"/>
      <c r="N675" s="25"/>
      <c r="O675" s="4"/>
      <c r="P675"/>
      <c r="Q675"/>
    </row>
    <row r="676" spans="6:17" ht="12.75" x14ac:dyDescent="0.2">
      <c r="F676" s="82"/>
      <c r="N676" s="25"/>
      <c r="O676" s="4"/>
      <c r="P676"/>
      <c r="Q676"/>
    </row>
    <row r="677" spans="6:17" ht="12.75" x14ac:dyDescent="0.2">
      <c r="F677" s="82"/>
      <c r="N677" s="25"/>
      <c r="O677" s="4"/>
      <c r="P677"/>
      <c r="Q677"/>
    </row>
    <row r="678" spans="6:17" ht="12.75" x14ac:dyDescent="0.2">
      <c r="F678" s="82"/>
      <c r="N678" s="25"/>
      <c r="O678" s="4"/>
      <c r="P678"/>
      <c r="Q678"/>
    </row>
    <row r="679" spans="6:17" ht="12.75" x14ac:dyDescent="0.2">
      <c r="F679" s="82"/>
      <c r="N679" s="25"/>
      <c r="O679" s="4"/>
      <c r="P679"/>
      <c r="Q679"/>
    </row>
    <row r="680" spans="6:17" ht="12.75" x14ac:dyDescent="0.2">
      <c r="F680" s="82"/>
      <c r="N680" s="25"/>
      <c r="O680" s="4"/>
      <c r="P680"/>
      <c r="Q680"/>
    </row>
    <row r="681" spans="6:17" ht="12.75" x14ac:dyDescent="0.2">
      <c r="F681" s="82"/>
      <c r="N681" s="25"/>
      <c r="O681" s="4"/>
      <c r="P681"/>
      <c r="Q681"/>
    </row>
    <row r="682" spans="6:17" ht="12.75" x14ac:dyDescent="0.2">
      <c r="F682" s="82"/>
      <c r="N682" s="25"/>
      <c r="O682" s="4"/>
      <c r="P682"/>
      <c r="Q682"/>
    </row>
    <row r="683" spans="6:17" ht="12.75" x14ac:dyDescent="0.2">
      <c r="F683" s="82"/>
      <c r="N683" s="25"/>
      <c r="O683" s="4"/>
      <c r="P683"/>
      <c r="Q683"/>
    </row>
    <row r="684" spans="6:17" ht="12.75" x14ac:dyDescent="0.2">
      <c r="F684" s="82"/>
      <c r="N684" s="25"/>
      <c r="O684" s="4"/>
      <c r="P684"/>
      <c r="Q684"/>
    </row>
    <row r="685" spans="6:17" ht="12.75" x14ac:dyDescent="0.2">
      <c r="F685" s="82"/>
      <c r="N685" s="25"/>
      <c r="O685" s="4"/>
      <c r="P685"/>
      <c r="Q685"/>
    </row>
    <row r="686" spans="6:17" ht="12.75" x14ac:dyDescent="0.2">
      <c r="F686" s="82"/>
      <c r="N686" s="25"/>
      <c r="O686" s="4"/>
      <c r="P686"/>
      <c r="Q686"/>
    </row>
    <row r="687" spans="6:17" ht="12.75" x14ac:dyDescent="0.2">
      <c r="F687" s="82"/>
      <c r="N687" s="25"/>
      <c r="O687" s="4"/>
      <c r="P687"/>
      <c r="Q687"/>
    </row>
    <row r="688" spans="6:17" ht="12.75" x14ac:dyDescent="0.2">
      <c r="F688" s="82"/>
      <c r="N688" s="25"/>
      <c r="O688" s="4"/>
      <c r="P688"/>
      <c r="Q688"/>
    </row>
    <row r="689" spans="6:17" ht="12.75" x14ac:dyDescent="0.2">
      <c r="F689" s="82"/>
      <c r="N689" s="25"/>
      <c r="O689" s="4"/>
      <c r="P689"/>
      <c r="Q689"/>
    </row>
    <row r="690" spans="6:17" ht="12.75" x14ac:dyDescent="0.2">
      <c r="F690" s="82"/>
      <c r="N690" s="25"/>
      <c r="O690" s="4"/>
      <c r="P690"/>
      <c r="Q690"/>
    </row>
    <row r="691" spans="6:17" ht="12.75" x14ac:dyDescent="0.2">
      <c r="F691" s="82"/>
      <c r="N691" s="25"/>
      <c r="O691" s="4"/>
      <c r="P691"/>
      <c r="Q691"/>
    </row>
    <row r="692" spans="6:17" ht="12.75" x14ac:dyDescent="0.2">
      <c r="F692" s="82"/>
      <c r="N692" s="25"/>
      <c r="O692" s="4"/>
      <c r="P692"/>
      <c r="Q692"/>
    </row>
    <row r="693" spans="6:17" ht="12.75" x14ac:dyDescent="0.2">
      <c r="F693" s="82"/>
      <c r="N693" s="25"/>
      <c r="O693" s="4"/>
      <c r="P693"/>
      <c r="Q693"/>
    </row>
    <row r="694" spans="6:17" ht="12.75" x14ac:dyDescent="0.2">
      <c r="F694" s="82"/>
      <c r="N694" s="25"/>
      <c r="O694" s="4"/>
      <c r="P694"/>
      <c r="Q694"/>
    </row>
    <row r="695" spans="6:17" ht="12.75" x14ac:dyDescent="0.2">
      <c r="F695" s="82"/>
      <c r="N695" s="25"/>
      <c r="O695" s="4"/>
      <c r="P695"/>
      <c r="Q695"/>
    </row>
    <row r="696" spans="6:17" ht="12.75" x14ac:dyDescent="0.2">
      <c r="F696" s="82"/>
      <c r="N696" s="25"/>
      <c r="O696" s="4"/>
      <c r="P696"/>
      <c r="Q696"/>
    </row>
    <row r="697" spans="6:17" ht="12.75" x14ac:dyDescent="0.2">
      <c r="F697" s="82"/>
      <c r="N697" s="25"/>
      <c r="O697" s="4"/>
      <c r="P697"/>
      <c r="Q697"/>
    </row>
    <row r="698" spans="6:17" ht="12.75" x14ac:dyDescent="0.2">
      <c r="F698" s="82"/>
      <c r="N698" s="25"/>
      <c r="O698" s="4"/>
      <c r="P698"/>
      <c r="Q698"/>
    </row>
    <row r="699" spans="6:17" ht="12.75" x14ac:dyDescent="0.2">
      <c r="F699" s="82"/>
      <c r="N699" s="25"/>
      <c r="O699" s="4"/>
      <c r="P699"/>
      <c r="Q699"/>
    </row>
    <row r="700" spans="6:17" ht="12.75" x14ac:dyDescent="0.2">
      <c r="F700" s="82"/>
      <c r="N700" s="25"/>
      <c r="O700" s="4"/>
      <c r="P700"/>
      <c r="Q700"/>
    </row>
    <row r="701" spans="6:17" ht="12.75" x14ac:dyDescent="0.2">
      <c r="F701" s="82"/>
      <c r="N701" s="25"/>
      <c r="O701" s="4"/>
      <c r="P701"/>
      <c r="Q701"/>
    </row>
    <row r="702" spans="6:17" ht="12.75" x14ac:dyDescent="0.2">
      <c r="F702" s="82"/>
      <c r="N702" s="25"/>
      <c r="O702" s="4"/>
      <c r="P702"/>
      <c r="Q702"/>
    </row>
    <row r="703" spans="6:17" ht="12.75" x14ac:dyDescent="0.2">
      <c r="F703" s="82"/>
      <c r="N703" s="25"/>
      <c r="O703" s="4"/>
      <c r="P703"/>
      <c r="Q703"/>
    </row>
    <row r="704" spans="6:17" ht="12.75" x14ac:dyDescent="0.2">
      <c r="F704" s="82"/>
      <c r="N704" s="25"/>
      <c r="O704" s="4"/>
      <c r="P704"/>
      <c r="Q704"/>
    </row>
    <row r="705" spans="6:17" ht="12.75" x14ac:dyDescent="0.2">
      <c r="F705" s="82"/>
      <c r="N705" s="25"/>
      <c r="O705" s="4"/>
      <c r="P705"/>
      <c r="Q705"/>
    </row>
    <row r="706" spans="6:17" ht="12.75" x14ac:dyDescent="0.2">
      <c r="F706" s="82"/>
      <c r="N706" s="25"/>
      <c r="O706" s="4"/>
      <c r="P706"/>
      <c r="Q706"/>
    </row>
    <row r="707" spans="6:17" ht="12.75" x14ac:dyDescent="0.2">
      <c r="F707" s="82"/>
      <c r="N707" s="25"/>
      <c r="O707" s="4"/>
      <c r="P707"/>
      <c r="Q707"/>
    </row>
    <row r="708" spans="6:17" ht="12.75" x14ac:dyDescent="0.2">
      <c r="F708" s="82"/>
      <c r="N708" s="25"/>
      <c r="O708" s="4"/>
      <c r="P708"/>
      <c r="Q708"/>
    </row>
    <row r="709" spans="6:17" ht="12.75" x14ac:dyDescent="0.2">
      <c r="F709" s="82"/>
      <c r="N709" s="25"/>
      <c r="O709" s="4"/>
      <c r="P709"/>
      <c r="Q709"/>
    </row>
    <row r="710" spans="6:17" ht="12.75" x14ac:dyDescent="0.2">
      <c r="F710" s="82"/>
      <c r="N710" s="25"/>
      <c r="O710" s="4"/>
      <c r="P710"/>
      <c r="Q710"/>
    </row>
    <row r="711" spans="6:17" ht="12.75" x14ac:dyDescent="0.2">
      <c r="F711" s="82"/>
      <c r="N711" s="25"/>
      <c r="O711" s="4"/>
      <c r="P711"/>
      <c r="Q711"/>
    </row>
    <row r="712" spans="6:17" ht="12.75" x14ac:dyDescent="0.2">
      <c r="F712" s="82"/>
      <c r="N712" s="25"/>
      <c r="O712" s="4"/>
      <c r="P712"/>
      <c r="Q712"/>
    </row>
    <row r="713" spans="6:17" ht="12.75" x14ac:dyDescent="0.2">
      <c r="F713" s="82"/>
      <c r="N713" s="25"/>
      <c r="O713" s="4"/>
      <c r="P713"/>
      <c r="Q713"/>
    </row>
    <row r="714" spans="6:17" ht="12.75" x14ac:dyDescent="0.2">
      <c r="F714" s="82"/>
      <c r="N714" s="25"/>
      <c r="O714" s="4"/>
      <c r="P714"/>
      <c r="Q714"/>
    </row>
    <row r="715" spans="6:17" ht="12.75" x14ac:dyDescent="0.2">
      <c r="F715" s="82"/>
      <c r="N715" s="25"/>
      <c r="O715" s="4"/>
      <c r="P715"/>
      <c r="Q715"/>
    </row>
    <row r="716" spans="6:17" ht="12.75" x14ac:dyDescent="0.2">
      <c r="F716" s="82"/>
      <c r="N716" s="25"/>
      <c r="O716" s="4"/>
      <c r="P716"/>
      <c r="Q716"/>
    </row>
    <row r="717" spans="6:17" ht="12.75" x14ac:dyDescent="0.2">
      <c r="F717" s="82"/>
      <c r="N717" s="25"/>
      <c r="O717" s="4"/>
      <c r="P717"/>
      <c r="Q717"/>
    </row>
    <row r="718" spans="6:17" ht="12.75" x14ac:dyDescent="0.2">
      <c r="F718" s="82"/>
      <c r="N718" s="25"/>
      <c r="O718" s="4"/>
      <c r="P718"/>
      <c r="Q718"/>
    </row>
    <row r="719" spans="6:17" ht="12.75" x14ac:dyDescent="0.2">
      <c r="F719" s="82"/>
      <c r="N719" s="25"/>
      <c r="O719" s="4"/>
      <c r="P719"/>
      <c r="Q719"/>
    </row>
    <row r="720" spans="6:17" ht="12.75" x14ac:dyDescent="0.2">
      <c r="F720" s="82"/>
      <c r="N720" s="25"/>
      <c r="O720" s="4"/>
      <c r="P720"/>
      <c r="Q720"/>
    </row>
    <row r="721" spans="1:19" ht="12.75" x14ac:dyDescent="0.2">
      <c r="F721" s="82"/>
      <c r="N721" s="25"/>
      <c r="O721" s="4"/>
      <c r="P721"/>
      <c r="Q721"/>
    </row>
    <row r="722" spans="1:19" ht="12.75" x14ac:dyDescent="0.2">
      <c r="F722" s="82"/>
      <c r="N722" s="25"/>
      <c r="O722" s="4"/>
      <c r="P722"/>
      <c r="Q722"/>
    </row>
    <row r="723" spans="1:19" ht="12.75" x14ac:dyDescent="0.2">
      <c r="F723" s="82"/>
      <c r="N723" s="25"/>
      <c r="O723" s="4"/>
      <c r="P723"/>
      <c r="Q723"/>
      <c r="R723" s="25"/>
      <c r="S723" s="25"/>
    </row>
    <row r="724" spans="1:19" ht="12.75" x14ac:dyDescent="0.2">
      <c r="F724" s="82"/>
      <c r="N724" s="25"/>
      <c r="O724" s="4"/>
      <c r="P724"/>
      <c r="Q724"/>
    </row>
    <row r="725" spans="1:19" ht="17.25" customHeight="1" x14ac:dyDescent="0.2">
      <c r="A725"/>
      <c r="B725"/>
      <c r="C725" s="103" t="s">
        <v>1431</v>
      </c>
      <c r="D725"/>
      <c r="E725"/>
      <c r="F725"/>
      <c r="G725"/>
      <c r="H725"/>
      <c r="I725"/>
      <c r="J725"/>
      <c r="K725"/>
      <c r="L725"/>
      <c r="M725"/>
      <c r="N725"/>
      <c r="O725" s="21"/>
    </row>
    <row r="726" spans="1:19" ht="22.5" customHeight="1" x14ac:dyDescent="0.2">
      <c r="F726" s="82"/>
      <c r="N726" s="25"/>
      <c r="O726" s="4"/>
    </row>
    <row r="727" spans="1:19" x14ac:dyDescent="0.2">
      <c r="C727" s="104" t="s">
        <v>1456</v>
      </c>
      <c r="F727" s="82"/>
      <c r="N727" s="25"/>
      <c r="O727" s="4"/>
    </row>
    <row r="728" spans="1:19" x14ac:dyDescent="0.2">
      <c r="F728" s="82"/>
      <c r="N728" s="25"/>
      <c r="O728" s="4"/>
    </row>
    <row r="729" spans="1:19" ht="12.75" thickBot="1" x14ac:dyDescent="0.25">
      <c r="C729" s="104" t="s">
        <v>1472</v>
      </c>
      <c r="F729" s="82"/>
      <c r="N729" s="25"/>
      <c r="O729" s="4"/>
    </row>
    <row r="730" spans="1:19" ht="13.5" thickBot="1" x14ac:dyDescent="0.25">
      <c r="C730" s="107" t="s">
        <v>21</v>
      </c>
      <c r="D730" s="108" t="s">
        <v>1457</v>
      </c>
      <c r="F730" s="82"/>
      <c r="N730" s="25"/>
      <c r="O730" s="4"/>
    </row>
    <row r="731" spans="1:19" ht="17.25" customHeight="1" thickBot="1" x14ac:dyDescent="0.25">
      <c r="C731" s="111" t="s">
        <v>1460</v>
      </c>
      <c r="D731" s="112" t="s">
        <v>801</v>
      </c>
      <c r="F731" s="82"/>
      <c r="L731" s="99"/>
      <c r="N731" s="25"/>
      <c r="O731" s="4"/>
    </row>
    <row r="732" spans="1:19" ht="15.75" customHeight="1" thickBot="1" x14ac:dyDescent="0.25">
      <c r="C732" s="111" t="s">
        <v>1461</v>
      </c>
      <c r="D732" s="112" t="s">
        <v>1458</v>
      </c>
      <c r="F732" s="82"/>
      <c r="L732" s="99"/>
      <c r="N732" s="25"/>
      <c r="O732" s="4"/>
    </row>
    <row r="733" spans="1:19" ht="13.5" thickBot="1" x14ac:dyDescent="0.25">
      <c r="C733" s="111" t="s">
        <v>1462</v>
      </c>
      <c r="D733" s="112" t="s">
        <v>55</v>
      </c>
      <c r="F733" s="82"/>
      <c r="L733" s="99"/>
      <c r="N733" s="25"/>
      <c r="O733" s="4"/>
    </row>
    <row r="734" spans="1:19" ht="26.25" thickBot="1" x14ac:dyDescent="0.25">
      <c r="C734" s="111" t="s">
        <v>1471</v>
      </c>
      <c r="D734" s="111" t="s">
        <v>25</v>
      </c>
      <c r="F734" s="82"/>
      <c r="L734" s="99"/>
      <c r="N734" s="25"/>
      <c r="O734" s="4"/>
    </row>
    <row r="735" spans="1:19" ht="13.5" thickBot="1" x14ac:dyDescent="0.25">
      <c r="C735" s="111" t="s">
        <v>1463</v>
      </c>
      <c r="D735" s="111" t="s">
        <v>24</v>
      </c>
      <c r="F735" s="82"/>
      <c r="L735" s="99"/>
      <c r="N735" s="25"/>
      <c r="O735" s="4"/>
    </row>
    <row r="736" spans="1:19" ht="26.25" thickBot="1" x14ac:dyDescent="0.25">
      <c r="C736" s="111" t="s">
        <v>1464</v>
      </c>
      <c r="D736" s="111" t="s">
        <v>19</v>
      </c>
      <c r="F736" s="82"/>
      <c r="L736" s="99"/>
      <c r="N736" s="25"/>
      <c r="O736" s="4"/>
    </row>
    <row r="737" spans="3:15" ht="26.25" thickBot="1" x14ac:dyDescent="0.25">
      <c r="C737" s="111" t="s">
        <v>1466</v>
      </c>
      <c r="D737" s="111" t="s">
        <v>68</v>
      </c>
      <c r="F737" s="82"/>
      <c r="N737" s="25"/>
      <c r="O737" s="4"/>
    </row>
    <row r="738" spans="3:15" ht="13.5" thickBot="1" x14ac:dyDescent="0.25">
      <c r="C738" s="111" t="s">
        <v>1467</v>
      </c>
      <c r="D738" s="111" t="s">
        <v>65</v>
      </c>
      <c r="F738" s="82"/>
      <c r="N738" s="25"/>
      <c r="O738" s="4"/>
    </row>
    <row r="739" spans="3:15" ht="26.25" thickBot="1" x14ac:dyDescent="0.25">
      <c r="C739" s="111" t="s">
        <v>1469</v>
      </c>
      <c r="D739" s="111" t="s">
        <v>102</v>
      </c>
      <c r="F739" s="82"/>
      <c r="N739" s="25"/>
      <c r="O739" s="4"/>
    </row>
    <row r="740" spans="3:15" ht="13.5" thickBot="1" x14ac:dyDescent="0.25">
      <c r="C740" s="111" t="s">
        <v>1468</v>
      </c>
      <c r="D740" s="112" t="s">
        <v>69</v>
      </c>
      <c r="F740" s="82"/>
      <c r="N740" s="25"/>
      <c r="O740" s="4"/>
    </row>
    <row r="741" spans="3:15" ht="13.5" thickBot="1" x14ac:dyDescent="0.25">
      <c r="C741" s="111" t="s">
        <v>1465</v>
      </c>
      <c r="D741" s="111" t="s">
        <v>29</v>
      </c>
      <c r="F741" s="82"/>
      <c r="N741" s="25"/>
      <c r="O741" s="4"/>
    </row>
    <row r="742" spans="3:15" ht="13.5" thickBot="1" x14ac:dyDescent="0.25">
      <c r="C742" s="111" t="s">
        <v>1470</v>
      </c>
      <c r="D742" s="111" t="s">
        <v>20</v>
      </c>
      <c r="F742" s="82"/>
      <c r="N742" s="25"/>
      <c r="O742" s="4"/>
    </row>
    <row r="743" spans="3:15" x14ac:dyDescent="0.2">
      <c r="F743" s="82"/>
      <c r="N743" s="25"/>
      <c r="O743" s="4"/>
    </row>
    <row r="744" spans="3:15" x14ac:dyDescent="0.2">
      <c r="C744" s="104" t="s">
        <v>1473</v>
      </c>
      <c r="F744" s="82"/>
      <c r="N744" s="25"/>
      <c r="O744" s="4"/>
    </row>
    <row r="745" spans="3:15" ht="12.75" thickBot="1" x14ac:dyDescent="0.25">
      <c r="F745" s="82"/>
      <c r="N745" s="25"/>
      <c r="O745" s="4"/>
    </row>
    <row r="746" spans="3:15" ht="13.5" thickBot="1" x14ac:dyDescent="0.25">
      <c r="C746" s="107" t="s">
        <v>21</v>
      </c>
      <c r="D746" s="108" t="s">
        <v>1457</v>
      </c>
      <c r="E746" s="18"/>
      <c r="F746" s="82"/>
      <c r="N746" s="25"/>
      <c r="O746" s="4"/>
    </row>
    <row r="747" spans="3:15" ht="13.5" thickBot="1" x14ac:dyDescent="0.25">
      <c r="C747" s="109" t="s">
        <v>1479</v>
      </c>
      <c r="D747" s="109" t="s">
        <v>302</v>
      </c>
      <c r="F747" s="82"/>
      <c r="N747" s="25"/>
      <c r="O747" s="4"/>
    </row>
    <row r="748" spans="3:15" ht="13.5" customHeight="1" thickBot="1" x14ac:dyDescent="0.25">
      <c r="C748" s="109" t="s">
        <v>1480</v>
      </c>
      <c r="D748" s="109" t="s">
        <v>944</v>
      </c>
      <c r="F748" s="82"/>
      <c r="N748" s="25"/>
      <c r="O748" s="4"/>
    </row>
    <row r="749" spans="3:15" ht="13.5" thickBot="1" x14ac:dyDescent="0.25">
      <c r="C749" s="109" t="s">
        <v>1481</v>
      </c>
      <c r="D749" s="109" t="s">
        <v>1477</v>
      </c>
      <c r="F749" s="82"/>
      <c r="N749" s="25"/>
      <c r="O749" s="4"/>
    </row>
    <row r="750" spans="3:15" ht="13.5" thickBot="1" x14ac:dyDescent="0.25">
      <c r="C750" s="109" t="s">
        <v>1474</v>
      </c>
      <c r="D750" s="109" t="s">
        <v>1474</v>
      </c>
      <c r="F750" s="82"/>
      <c r="N750" s="25"/>
      <c r="O750" s="4"/>
    </row>
    <row r="751" spans="3:15" ht="13.5" thickBot="1" x14ac:dyDescent="0.25">
      <c r="C751" s="109" t="s">
        <v>1482</v>
      </c>
      <c r="D751" s="109" t="s">
        <v>1476</v>
      </c>
      <c r="F751" s="82"/>
      <c r="N751" s="25"/>
      <c r="O751" s="4"/>
    </row>
    <row r="752" spans="3:15" ht="13.5" thickBot="1" x14ac:dyDescent="0.25">
      <c r="C752" s="109" t="s">
        <v>1487</v>
      </c>
      <c r="D752" s="109" t="s">
        <v>306</v>
      </c>
      <c r="F752" s="82"/>
      <c r="N752" s="25"/>
      <c r="O752" s="4"/>
    </row>
    <row r="753" spans="3:15" ht="13.5" thickBot="1" x14ac:dyDescent="0.25">
      <c r="C753" s="109" t="s">
        <v>1488</v>
      </c>
      <c r="D753" s="109" t="s">
        <v>103</v>
      </c>
      <c r="F753" s="82"/>
      <c r="N753" s="25"/>
      <c r="O753" s="4"/>
    </row>
    <row r="754" spans="3:15" ht="13.5" thickBot="1" x14ac:dyDescent="0.25">
      <c r="C754" s="109" t="s">
        <v>1483</v>
      </c>
      <c r="D754" s="109" t="s">
        <v>101</v>
      </c>
      <c r="F754" s="82"/>
      <c r="N754" s="25"/>
      <c r="O754" s="4"/>
    </row>
    <row r="755" spans="3:15" ht="13.5" thickBot="1" x14ac:dyDescent="0.25">
      <c r="C755" s="109" t="s">
        <v>1484</v>
      </c>
      <c r="D755" s="109" t="s">
        <v>722</v>
      </c>
      <c r="F755" s="82"/>
      <c r="N755" s="25"/>
      <c r="O755" s="4"/>
    </row>
    <row r="756" spans="3:15" ht="13.5" thickBot="1" x14ac:dyDescent="0.25">
      <c r="C756" s="109" t="s">
        <v>1489</v>
      </c>
      <c r="D756" s="109" t="s">
        <v>1478</v>
      </c>
      <c r="F756" s="82"/>
      <c r="N756" s="25"/>
      <c r="O756" s="4"/>
    </row>
    <row r="757" spans="3:15" ht="15" customHeight="1" thickBot="1" x14ac:dyDescent="0.25">
      <c r="C757" s="110" t="s">
        <v>1485</v>
      </c>
      <c r="D757" s="110" t="s">
        <v>1475</v>
      </c>
      <c r="F757" s="82"/>
      <c r="N757" s="25"/>
      <c r="O757" s="4"/>
    </row>
    <row r="758" spans="3:15" ht="13.5" thickBot="1" x14ac:dyDescent="0.25">
      <c r="C758" s="109" t="s">
        <v>1486</v>
      </c>
      <c r="D758" s="109" t="s">
        <v>868</v>
      </c>
      <c r="F758" s="82"/>
      <c r="N758" s="25"/>
      <c r="O758" s="4"/>
    </row>
    <row r="759" spans="3:15" x14ac:dyDescent="0.2">
      <c r="F759" s="82"/>
      <c r="N759" s="25"/>
      <c r="O759" s="4"/>
    </row>
    <row r="760" spans="3:15" x14ac:dyDescent="0.2">
      <c r="F760" s="82"/>
      <c r="N760" s="25"/>
      <c r="O760" s="4"/>
    </row>
    <row r="761" spans="3:15" x14ac:dyDescent="0.2">
      <c r="C761" s="104" t="s">
        <v>1455</v>
      </c>
      <c r="F761" s="82"/>
      <c r="N761" s="25"/>
      <c r="O761" s="4"/>
    </row>
    <row r="762" spans="3:15" x14ac:dyDescent="0.2">
      <c r="F762" s="82"/>
      <c r="N762" s="25"/>
      <c r="O762" s="4"/>
    </row>
    <row r="763" spans="3:15" ht="12.75" thickBot="1" x14ac:dyDescent="0.25">
      <c r="C763" s="104" t="s">
        <v>1454</v>
      </c>
      <c r="F763" s="82"/>
      <c r="N763" s="25"/>
      <c r="O763" s="4"/>
    </row>
    <row r="764" spans="3:15" ht="13.5" thickBot="1" x14ac:dyDescent="0.25">
      <c r="C764" s="102" t="s">
        <v>1425</v>
      </c>
      <c r="D764" s="106"/>
      <c r="F764" s="82"/>
      <c r="N764" s="25"/>
      <c r="O764" s="4"/>
    </row>
    <row r="765" spans="3:15" ht="13.5" thickBot="1" x14ac:dyDescent="0.25">
      <c r="C765" s="146" t="s">
        <v>1502</v>
      </c>
      <c r="D765" s="147"/>
      <c r="F765" s="82"/>
      <c r="N765" s="25"/>
      <c r="O765" s="4"/>
    </row>
    <row r="766" spans="3:15" ht="13.5" thickBot="1" x14ac:dyDescent="0.25">
      <c r="C766" s="102" t="s">
        <v>1426</v>
      </c>
      <c r="D766" s="106"/>
      <c r="F766" s="82"/>
      <c r="N766" s="25"/>
      <c r="O766" s="4"/>
    </row>
    <row r="767" spans="3:15" ht="13.5" thickBot="1" x14ac:dyDescent="0.25">
      <c r="C767" s="100" t="s">
        <v>7</v>
      </c>
      <c r="D767" s="101" t="s">
        <v>1427</v>
      </c>
      <c r="F767" s="82"/>
      <c r="N767" s="25"/>
      <c r="O767" s="4"/>
    </row>
    <row r="768" spans="3:15" ht="13.5" thickBot="1" x14ac:dyDescent="0.25">
      <c r="C768" s="100" t="s">
        <v>6</v>
      </c>
      <c r="D768" s="101" t="s">
        <v>1428</v>
      </c>
      <c r="F768" s="82"/>
      <c r="N768" s="25"/>
      <c r="O768" s="4"/>
    </row>
    <row r="769" spans="3:15" ht="13.5" thickBot="1" x14ac:dyDescent="0.25">
      <c r="C769" s="100" t="s">
        <v>1</v>
      </c>
      <c r="D769" s="101" t="s">
        <v>1429</v>
      </c>
      <c r="F769" s="82"/>
      <c r="N769" s="25"/>
      <c r="O769" s="4"/>
    </row>
    <row r="770" spans="3:15" ht="13.5" customHeight="1" x14ac:dyDescent="0.2">
      <c r="F770" s="82"/>
      <c r="N770" s="25"/>
      <c r="O770" s="4"/>
    </row>
    <row r="771" spans="3:15" ht="12.75" thickBot="1" x14ac:dyDescent="0.25">
      <c r="C771" s="104" t="s">
        <v>1453</v>
      </c>
      <c r="F771" s="82"/>
      <c r="N771" s="25"/>
      <c r="O771" s="4"/>
    </row>
    <row r="772" spans="3:15" ht="13.5" thickBot="1" x14ac:dyDescent="0.25">
      <c r="C772" s="102" t="s">
        <v>1425</v>
      </c>
      <c r="D772" s="106"/>
      <c r="F772" s="82"/>
      <c r="N772" s="25"/>
      <c r="O772" s="4"/>
    </row>
    <row r="773" spans="3:15" ht="39" customHeight="1" thickBot="1" x14ac:dyDescent="0.25">
      <c r="C773" s="146" t="s">
        <v>1503</v>
      </c>
      <c r="D773" s="147"/>
      <c r="F773" s="82"/>
      <c r="N773" s="25"/>
      <c r="O773" s="4"/>
    </row>
    <row r="774" spans="3:15" ht="13.5" thickBot="1" x14ac:dyDescent="0.25">
      <c r="C774" s="102" t="s">
        <v>1426</v>
      </c>
      <c r="D774" s="106"/>
      <c r="F774" s="82"/>
      <c r="N774" s="25"/>
      <c r="O774" s="4"/>
    </row>
    <row r="775" spans="3:15" ht="13.5" thickBot="1" x14ac:dyDescent="0.25">
      <c r="C775" s="100" t="s">
        <v>7</v>
      </c>
      <c r="D775" s="101" t="s">
        <v>1427</v>
      </c>
      <c r="F775" s="82"/>
      <c r="N775" s="25"/>
      <c r="O775" s="4"/>
    </row>
    <row r="776" spans="3:15" ht="13.5" thickBot="1" x14ac:dyDescent="0.25">
      <c r="C776" s="100" t="s">
        <v>6</v>
      </c>
      <c r="D776" s="101" t="s">
        <v>1428</v>
      </c>
      <c r="F776" s="82"/>
      <c r="N776" s="25"/>
      <c r="O776" s="4"/>
    </row>
    <row r="777" spans="3:15" ht="13.5" thickBot="1" x14ac:dyDescent="0.25">
      <c r="C777" s="100" t="s">
        <v>1</v>
      </c>
      <c r="D777" s="101" t="s">
        <v>1429</v>
      </c>
      <c r="F777" s="82"/>
      <c r="N777" s="25"/>
      <c r="O777" s="4"/>
    </row>
    <row r="778" spans="3:15" x14ac:dyDescent="0.2">
      <c r="F778" s="82"/>
      <c r="N778" s="25"/>
      <c r="O778" s="4"/>
    </row>
    <row r="779" spans="3:15" ht="12.75" thickBot="1" x14ac:dyDescent="0.25">
      <c r="C779" s="104" t="s">
        <v>1452</v>
      </c>
      <c r="F779" s="82"/>
      <c r="N779" s="25"/>
      <c r="O779" s="4"/>
    </row>
    <row r="780" spans="3:15" ht="13.5" thickBot="1" x14ac:dyDescent="0.25">
      <c r="C780" s="102" t="s">
        <v>1425</v>
      </c>
      <c r="D780" s="106"/>
      <c r="F780" s="82"/>
      <c r="N780" s="25"/>
      <c r="O780" s="4"/>
    </row>
    <row r="781" spans="3:15" ht="26.25" customHeight="1" thickBot="1" x14ac:dyDescent="0.25">
      <c r="C781" s="148" t="s">
        <v>1432</v>
      </c>
      <c r="D781" s="149"/>
      <c r="F781" s="82"/>
      <c r="N781" s="25"/>
      <c r="O781" s="4"/>
    </row>
    <row r="782" spans="3:15" ht="13.5" thickBot="1" x14ac:dyDescent="0.25">
      <c r="C782" s="102" t="s">
        <v>1426</v>
      </c>
      <c r="D782" s="106"/>
      <c r="F782" s="82"/>
      <c r="N782" s="25"/>
      <c r="O782" s="4"/>
    </row>
    <row r="783" spans="3:15" ht="13.5" thickBot="1" x14ac:dyDescent="0.25">
      <c r="C783" s="100" t="s">
        <v>7</v>
      </c>
      <c r="D783" s="101" t="s">
        <v>1427</v>
      </c>
      <c r="F783" s="82"/>
      <c r="N783" s="25"/>
      <c r="O783" s="4"/>
    </row>
    <row r="784" spans="3:15" ht="13.5" thickBot="1" x14ac:dyDescent="0.25">
      <c r="C784" s="100" t="s">
        <v>6</v>
      </c>
      <c r="D784" s="101" t="s">
        <v>1428</v>
      </c>
      <c r="F784" s="82"/>
      <c r="N784" s="25"/>
      <c r="O784" s="4"/>
    </row>
    <row r="785" spans="2:15" ht="13.5" thickBot="1" x14ac:dyDescent="0.25">
      <c r="C785" s="100" t="s">
        <v>1</v>
      </c>
      <c r="D785" s="101" t="s">
        <v>1429</v>
      </c>
      <c r="F785" s="82"/>
      <c r="N785" s="25"/>
      <c r="O785" s="4"/>
    </row>
    <row r="786" spans="2:15" ht="13.5" thickBot="1" x14ac:dyDescent="0.25">
      <c r="C786" s="100" t="s">
        <v>9</v>
      </c>
      <c r="D786" s="101" t="s">
        <v>1433</v>
      </c>
      <c r="F786" s="82"/>
      <c r="N786" s="25"/>
      <c r="O786" s="4"/>
    </row>
    <row r="787" spans="2:15" x14ac:dyDescent="0.2">
      <c r="F787" s="82"/>
      <c r="N787" s="25"/>
      <c r="O787" s="4"/>
    </row>
    <row r="788" spans="2:15" ht="12.75" thickBot="1" x14ac:dyDescent="0.25">
      <c r="C788" s="104" t="s">
        <v>1451</v>
      </c>
      <c r="F788" s="82"/>
      <c r="N788" s="25"/>
      <c r="O788" s="4"/>
    </row>
    <row r="789" spans="2:15" ht="13.5" thickBot="1" x14ac:dyDescent="0.25">
      <c r="C789" s="102" t="s">
        <v>1426</v>
      </c>
      <c r="D789" s="106"/>
      <c r="F789" s="82"/>
      <c r="N789" s="25"/>
      <c r="O789" s="4"/>
    </row>
    <row r="790" spans="2:15" ht="39" thickBot="1" x14ac:dyDescent="0.25">
      <c r="C790" s="100" t="s">
        <v>1434</v>
      </c>
      <c r="D790" s="101" t="s">
        <v>1435</v>
      </c>
      <c r="F790" s="82"/>
      <c r="N790" s="25"/>
      <c r="O790" s="4"/>
    </row>
    <row r="791" spans="2:15" ht="77.25" thickBot="1" x14ac:dyDescent="0.25">
      <c r="C791" s="100" t="s">
        <v>1436</v>
      </c>
      <c r="D791" s="101" t="s">
        <v>1437</v>
      </c>
      <c r="F791" s="82"/>
      <c r="N791" s="25"/>
      <c r="O791" s="4"/>
    </row>
    <row r="792" spans="2:15" ht="77.25" thickBot="1" x14ac:dyDescent="0.25">
      <c r="C792" s="100" t="s">
        <v>1438</v>
      </c>
      <c r="D792" s="101" t="s">
        <v>1439</v>
      </c>
      <c r="F792" s="82"/>
      <c r="N792" s="25"/>
      <c r="O792" s="4"/>
    </row>
    <row r="793" spans="2:15" x14ac:dyDescent="0.2">
      <c r="C793" s="104"/>
      <c r="F793" s="82"/>
      <c r="N793" s="25"/>
      <c r="O793" s="4"/>
    </row>
    <row r="794" spans="2:15" x14ac:dyDescent="0.2">
      <c r="F794" s="82"/>
      <c r="N794" s="25"/>
      <c r="O794" s="4"/>
    </row>
    <row r="795" spans="2:15" x14ac:dyDescent="0.2">
      <c r="C795" s="104" t="s">
        <v>1450</v>
      </c>
      <c r="F795" s="82"/>
      <c r="N795" s="25"/>
      <c r="O795" s="4"/>
    </row>
    <row r="796" spans="2:15" ht="12.75" thickBot="1" x14ac:dyDescent="0.25">
      <c r="F796" s="82"/>
      <c r="N796" s="25"/>
      <c r="O796" s="4"/>
    </row>
    <row r="797" spans="2:15" ht="18.75" customHeight="1" thickBot="1" x14ac:dyDescent="0.25">
      <c r="B797" s="150" t="s">
        <v>1440</v>
      </c>
      <c r="C797" s="151"/>
      <c r="D797" s="152"/>
      <c r="F797" s="82"/>
      <c r="N797" s="25"/>
      <c r="O797" s="4"/>
    </row>
    <row r="798" spans="2:15" ht="13.5" thickBot="1" x14ac:dyDescent="0.25">
      <c r="B798" s="100"/>
      <c r="C798" s="105" t="s">
        <v>1441</v>
      </c>
      <c r="D798" s="105" t="s">
        <v>1442</v>
      </c>
      <c r="F798" s="82"/>
      <c r="N798" s="25"/>
      <c r="O798" s="4"/>
    </row>
    <row r="799" spans="2:15" ht="13.5" thickBot="1" x14ac:dyDescent="0.25">
      <c r="B799" s="100" t="s">
        <v>2</v>
      </c>
      <c r="C799" s="101" t="s">
        <v>1443</v>
      </c>
      <c r="D799" s="113" t="s">
        <v>1444</v>
      </c>
      <c r="F799" s="82"/>
      <c r="N799" s="25"/>
      <c r="O799" s="4"/>
    </row>
    <row r="800" spans="2:15" ht="26.25" thickBot="1" x14ac:dyDescent="0.25">
      <c r="B800" s="100" t="s">
        <v>1430</v>
      </c>
      <c r="C800" s="101" t="s">
        <v>1444</v>
      </c>
      <c r="D800" s="101" t="s">
        <v>1445</v>
      </c>
      <c r="F800" s="82"/>
      <c r="N800" s="25"/>
      <c r="O800" s="4"/>
    </row>
    <row r="801" spans="2:15" ht="13.5" thickBot="1" x14ac:dyDescent="0.25">
      <c r="B801" s="100" t="s">
        <v>1446</v>
      </c>
      <c r="C801" s="101" t="s">
        <v>1443</v>
      </c>
      <c r="D801" s="101" t="s">
        <v>1445</v>
      </c>
      <c r="F801" s="82"/>
      <c r="N801" s="25"/>
      <c r="O801" s="4"/>
    </row>
    <row r="802" spans="2:15" ht="13.5" thickBot="1" x14ac:dyDescent="0.25">
      <c r="B802" s="100" t="s">
        <v>3</v>
      </c>
      <c r="C802" s="101" t="s">
        <v>1447</v>
      </c>
      <c r="D802" s="101" t="s">
        <v>1447</v>
      </c>
      <c r="F802" s="82"/>
      <c r="N802" s="25"/>
      <c r="O802" s="4"/>
    </row>
    <row r="803" spans="2:15" ht="26.25" thickBot="1" x14ac:dyDescent="0.25">
      <c r="B803" s="100" t="s">
        <v>1448</v>
      </c>
      <c r="C803" s="101" t="s">
        <v>34</v>
      </c>
      <c r="D803" s="113" t="s">
        <v>1449</v>
      </c>
      <c r="F803" s="82"/>
      <c r="N803" s="25"/>
      <c r="O803" s="4"/>
    </row>
    <row r="804" spans="2:15" x14ac:dyDescent="0.2">
      <c r="F804" s="82"/>
      <c r="N804" s="25"/>
      <c r="O804" s="4"/>
    </row>
    <row r="805" spans="2:15" x14ac:dyDescent="0.2">
      <c r="F805" s="82"/>
      <c r="N805" s="25"/>
      <c r="O805" s="4"/>
    </row>
    <row r="806" spans="2:15" x14ac:dyDescent="0.2">
      <c r="F806" s="82"/>
      <c r="N806" s="25"/>
      <c r="O806" s="4"/>
    </row>
    <row r="807" spans="2:15" x14ac:dyDescent="0.2">
      <c r="F807" s="82"/>
      <c r="N807" s="25"/>
      <c r="O807" s="4"/>
    </row>
    <row r="808" spans="2:15" x14ac:dyDescent="0.2">
      <c r="F808" s="82"/>
      <c r="N808" s="25"/>
      <c r="O808" s="4"/>
    </row>
    <row r="809" spans="2:15" x14ac:dyDescent="0.2">
      <c r="F809" s="82"/>
      <c r="N809" s="25"/>
      <c r="O809" s="4"/>
    </row>
    <row r="810" spans="2:15" x14ac:dyDescent="0.2">
      <c r="F810" s="82"/>
      <c r="N810" s="25"/>
      <c r="O810" s="4"/>
    </row>
    <row r="811" spans="2:15" x14ac:dyDescent="0.2">
      <c r="F811" s="82"/>
      <c r="N811" s="25"/>
      <c r="O811" s="4"/>
    </row>
    <row r="812" spans="2:15" x14ac:dyDescent="0.2">
      <c r="F812" s="82"/>
      <c r="N812" s="25"/>
      <c r="O812" s="4"/>
    </row>
    <row r="813" spans="2:15" x14ac:dyDescent="0.2">
      <c r="F813" s="82"/>
      <c r="N813" s="25"/>
      <c r="O813" s="4"/>
    </row>
    <row r="814" spans="2:15" x14ac:dyDescent="0.2">
      <c r="F814" s="82"/>
      <c r="N814" s="25"/>
      <c r="O814" s="4"/>
    </row>
    <row r="815" spans="2:15" x14ac:dyDescent="0.2">
      <c r="F815" s="82"/>
      <c r="N815" s="25"/>
      <c r="O815" s="4"/>
    </row>
    <row r="816" spans="2:15" x14ac:dyDescent="0.2">
      <c r="F816" s="82"/>
      <c r="N816" s="25"/>
      <c r="O816" s="4"/>
    </row>
    <row r="817" spans="6:15" x14ac:dyDescent="0.2">
      <c r="F817" s="82"/>
      <c r="N817" s="25"/>
      <c r="O817" s="4"/>
    </row>
    <row r="818" spans="6:15" x14ac:dyDescent="0.2">
      <c r="F818" s="82"/>
      <c r="N818" s="25"/>
      <c r="O818" s="4"/>
    </row>
    <row r="819" spans="6:15" x14ac:dyDescent="0.2">
      <c r="F819" s="82"/>
      <c r="N819" s="25"/>
      <c r="O819" s="4"/>
    </row>
    <row r="820" spans="6:15" x14ac:dyDescent="0.2">
      <c r="F820" s="82"/>
      <c r="N820" s="25"/>
      <c r="O820" s="4"/>
    </row>
    <row r="821" spans="6:15" x14ac:dyDescent="0.2">
      <c r="F821" s="82"/>
      <c r="N821" s="25"/>
      <c r="O821" s="4"/>
    </row>
    <row r="822" spans="6:15" x14ac:dyDescent="0.2">
      <c r="F822" s="82"/>
      <c r="N822" s="25"/>
      <c r="O822" s="4"/>
    </row>
    <row r="823" spans="6:15" x14ac:dyDescent="0.2">
      <c r="F823" s="82"/>
      <c r="N823" s="25"/>
      <c r="O823" s="4"/>
    </row>
    <row r="824" spans="6:15" x14ac:dyDescent="0.2">
      <c r="F824" s="82"/>
      <c r="N824" s="25"/>
      <c r="O824" s="4"/>
    </row>
    <row r="825" spans="6:15" x14ac:dyDescent="0.2">
      <c r="F825" s="82"/>
      <c r="N825" s="25"/>
      <c r="O825" s="4"/>
    </row>
    <row r="826" spans="6:15" x14ac:dyDescent="0.2">
      <c r="F826" s="82"/>
      <c r="N826" s="25"/>
      <c r="O826" s="4"/>
    </row>
    <row r="827" spans="6:15" x14ac:dyDescent="0.2">
      <c r="F827" s="82"/>
      <c r="N827" s="25"/>
      <c r="O827" s="4"/>
    </row>
    <row r="828" spans="6:15" x14ac:dyDescent="0.2">
      <c r="F828" s="82"/>
      <c r="N828" s="25"/>
      <c r="O828" s="4"/>
    </row>
    <row r="829" spans="6:15" x14ac:dyDescent="0.2">
      <c r="F829" s="82"/>
      <c r="N829" s="25"/>
      <c r="O829" s="4"/>
    </row>
    <row r="830" spans="6:15" x14ac:dyDescent="0.2">
      <c r="F830" s="82"/>
      <c r="N830" s="25"/>
      <c r="O830" s="4"/>
    </row>
    <row r="831" spans="6:15" x14ac:dyDescent="0.2">
      <c r="F831" s="82"/>
      <c r="N831" s="25"/>
      <c r="O831" s="4"/>
    </row>
    <row r="832" spans="6:15" x14ac:dyDescent="0.2">
      <c r="F832" s="82"/>
      <c r="N832" s="25"/>
      <c r="O832" s="4"/>
    </row>
    <row r="833" spans="6:15" x14ac:dyDescent="0.2">
      <c r="F833" s="82"/>
      <c r="N833" s="25"/>
      <c r="O833" s="4"/>
    </row>
    <row r="834" spans="6:15" x14ac:dyDescent="0.2">
      <c r="F834" s="82"/>
      <c r="N834" s="25"/>
      <c r="O834" s="4"/>
    </row>
    <row r="835" spans="6:15" x14ac:dyDescent="0.2">
      <c r="F835" s="82"/>
      <c r="N835" s="25"/>
      <c r="O835" s="4"/>
    </row>
    <row r="836" spans="6:15" x14ac:dyDescent="0.2">
      <c r="F836" s="82"/>
      <c r="N836" s="25"/>
      <c r="O836" s="4"/>
    </row>
    <row r="837" spans="6:15" x14ac:dyDescent="0.2">
      <c r="F837" s="82"/>
      <c r="N837" s="25"/>
      <c r="O837" s="4"/>
    </row>
    <row r="838" spans="6:15" x14ac:dyDescent="0.2">
      <c r="F838" s="82"/>
      <c r="N838" s="25"/>
      <c r="O838" s="4"/>
    </row>
    <row r="839" spans="6:15" x14ac:dyDescent="0.2">
      <c r="F839" s="82"/>
      <c r="N839" s="25"/>
      <c r="O839" s="4"/>
    </row>
    <row r="840" spans="6:15" x14ac:dyDescent="0.2">
      <c r="F840" s="82"/>
      <c r="N840" s="25"/>
      <c r="O840" s="4"/>
    </row>
    <row r="841" spans="6:15" x14ac:dyDescent="0.2">
      <c r="F841" s="82"/>
      <c r="N841" s="25"/>
      <c r="O841" s="4"/>
    </row>
    <row r="842" spans="6:15" x14ac:dyDescent="0.2">
      <c r="F842" s="82"/>
      <c r="N842" s="25"/>
      <c r="O842" s="4"/>
    </row>
    <row r="843" spans="6:15" x14ac:dyDescent="0.2">
      <c r="F843" s="82"/>
      <c r="N843" s="25"/>
      <c r="O843" s="4"/>
    </row>
    <row r="844" spans="6:15" x14ac:dyDescent="0.2">
      <c r="F844" s="82"/>
      <c r="N844" s="25"/>
      <c r="O844" s="4"/>
    </row>
    <row r="845" spans="6:15" x14ac:dyDescent="0.2">
      <c r="F845" s="82"/>
      <c r="N845" s="25"/>
      <c r="O845" s="4"/>
    </row>
    <row r="846" spans="6:15" x14ac:dyDescent="0.2">
      <c r="F846" s="82"/>
      <c r="N846" s="25"/>
      <c r="O846" s="4"/>
    </row>
    <row r="847" spans="6:15" x14ac:dyDescent="0.2">
      <c r="F847" s="82"/>
      <c r="N847" s="25"/>
      <c r="O847" s="4"/>
    </row>
    <row r="848" spans="6:15" x14ac:dyDescent="0.2">
      <c r="F848" s="82"/>
      <c r="N848" s="25"/>
      <c r="O848" s="4"/>
    </row>
    <row r="849" spans="6:15" x14ac:dyDescent="0.2">
      <c r="F849" s="82"/>
      <c r="N849" s="25"/>
      <c r="O849" s="4"/>
    </row>
    <row r="850" spans="6:15" x14ac:dyDescent="0.2">
      <c r="F850" s="82"/>
      <c r="N850" s="25"/>
      <c r="O850" s="4"/>
    </row>
    <row r="851" spans="6:15" x14ac:dyDescent="0.2">
      <c r="F851" s="82"/>
      <c r="N851" s="25"/>
      <c r="O851" s="4"/>
    </row>
    <row r="852" spans="6:15" x14ac:dyDescent="0.2">
      <c r="F852" s="82"/>
      <c r="N852" s="25"/>
      <c r="O852" s="4"/>
    </row>
    <row r="853" spans="6:15" x14ac:dyDescent="0.2">
      <c r="F853" s="82"/>
      <c r="N853" s="25"/>
      <c r="O853" s="4"/>
    </row>
    <row r="854" spans="6:15" x14ac:dyDescent="0.2">
      <c r="F854" s="82"/>
      <c r="N854" s="25"/>
      <c r="O854" s="4"/>
    </row>
    <row r="855" spans="6:15" x14ac:dyDescent="0.2">
      <c r="F855" s="82"/>
      <c r="N855" s="25"/>
      <c r="O855" s="4"/>
    </row>
    <row r="856" spans="6:15" x14ac:dyDescent="0.2">
      <c r="F856" s="82"/>
      <c r="N856" s="25"/>
      <c r="O856" s="4"/>
    </row>
    <row r="857" spans="6:15" x14ac:dyDescent="0.2">
      <c r="F857" s="82"/>
      <c r="N857" s="25"/>
      <c r="O857" s="4"/>
    </row>
    <row r="858" spans="6:15" x14ac:dyDescent="0.2">
      <c r="F858" s="82"/>
      <c r="N858" s="25"/>
      <c r="O858" s="4"/>
    </row>
    <row r="859" spans="6:15" x14ac:dyDescent="0.2">
      <c r="F859" s="82"/>
      <c r="N859" s="25"/>
      <c r="O859" s="4"/>
    </row>
    <row r="860" spans="6:15" x14ac:dyDescent="0.2">
      <c r="F860" s="82"/>
      <c r="N860" s="25"/>
      <c r="O860" s="4"/>
    </row>
    <row r="861" spans="6:15" x14ac:dyDescent="0.2">
      <c r="F861" s="82"/>
      <c r="N861" s="25"/>
      <c r="O861" s="4"/>
    </row>
    <row r="862" spans="6:15" x14ac:dyDescent="0.2">
      <c r="F862" s="82"/>
      <c r="N862" s="25"/>
      <c r="O862" s="4"/>
    </row>
    <row r="863" spans="6:15" x14ac:dyDescent="0.2">
      <c r="F863" s="82"/>
      <c r="N863" s="25"/>
      <c r="O863" s="4"/>
    </row>
    <row r="864" spans="6:15" x14ac:dyDescent="0.2">
      <c r="F864" s="82"/>
      <c r="N864" s="25"/>
      <c r="O864" s="4"/>
    </row>
    <row r="865" spans="6:15" x14ac:dyDescent="0.2">
      <c r="F865" s="82"/>
      <c r="N865" s="25"/>
      <c r="O865" s="4"/>
    </row>
    <row r="866" spans="6:15" x14ac:dyDescent="0.2">
      <c r="F866" s="82"/>
      <c r="N866" s="25"/>
      <c r="O866" s="4"/>
    </row>
    <row r="867" spans="6:15" x14ac:dyDescent="0.2">
      <c r="F867" s="82"/>
      <c r="N867" s="25"/>
      <c r="O867" s="4"/>
    </row>
    <row r="868" spans="6:15" x14ac:dyDescent="0.2">
      <c r="F868" s="82"/>
      <c r="N868" s="25"/>
      <c r="O868" s="4"/>
    </row>
    <row r="869" spans="6:15" x14ac:dyDescent="0.2">
      <c r="F869" s="82"/>
      <c r="N869" s="25"/>
      <c r="O869" s="4"/>
    </row>
    <row r="870" spans="6:15" x14ac:dyDescent="0.2">
      <c r="F870" s="82"/>
      <c r="N870" s="25"/>
      <c r="O870" s="4"/>
    </row>
    <row r="871" spans="6:15" x14ac:dyDescent="0.2">
      <c r="F871" s="82"/>
      <c r="N871" s="25"/>
      <c r="O871" s="4"/>
    </row>
    <row r="872" spans="6:15" x14ac:dyDescent="0.2">
      <c r="F872" s="82"/>
      <c r="N872" s="25"/>
      <c r="O872" s="4"/>
    </row>
    <row r="873" spans="6:15" x14ac:dyDescent="0.2">
      <c r="F873" s="82"/>
      <c r="N873" s="25"/>
      <c r="O873" s="4"/>
    </row>
    <row r="874" spans="6:15" x14ac:dyDescent="0.2">
      <c r="F874" s="82"/>
      <c r="N874" s="25"/>
      <c r="O874" s="4"/>
    </row>
    <row r="875" spans="6:15" x14ac:dyDescent="0.2">
      <c r="F875" s="82"/>
      <c r="N875" s="25"/>
      <c r="O875" s="4"/>
    </row>
    <row r="876" spans="6:15" x14ac:dyDescent="0.2">
      <c r="F876" s="82"/>
      <c r="N876" s="25"/>
      <c r="O876" s="4"/>
    </row>
    <row r="877" spans="6:15" x14ac:dyDescent="0.2">
      <c r="F877" s="82"/>
      <c r="N877" s="25"/>
      <c r="O877" s="4"/>
    </row>
    <row r="878" spans="6:15" x14ac:dyDescent="0.2">
      <c r="F878" s="82"/>
      <c r="N878" s="25"/>
      <c r="O878" s="4"/>
    </row>
    <row r="879" spans="6:15" x14ac:dyDescent="0.2">
      <c r="F879" s="82"/>
      <c r="N879" s="25"/>
      <c r="O879" s="4"/>
    </row>
    <row r="880" spans="6:15" x14ac:dyDescent="0.2">
      <c r="F880" s="82"/>
      <c r="N880" s="25"/>
      <c r="O880" s="4"/>
    </row>
    <row r="881" spans="6:15" x14ac:dyDescent="0.2">
      <c r="F881" s="82"/>
      <c r="N881" s="25"/>
      <c r="O881" s="4"/>
    </row>
    <row r="882" spans="6:15" x14ac:dyDescent="0.2">
      <c r="F882" s="82"/>
      <c r="N882" s="25"/>
      <c r="O882" s="4"/>
    </row>
    <row r="883" spans="6:15" x14ac:dyDescent="0.2">
      <c r="F883" s="82"/>
      <c r="N883" s="25"/>
      <c r="O883" s="4"/>
    </row>
    <row r="884" spans="6:15" x14ac:dyDescent="0.2">
      <c r="F884" s="82"/>
      <c r="N884" s="25"/>
      <c r="O884" s="4"/>
    </row>
    <row r="885" spans="6:15" x14ac:dyDescent="0.2">
      <c r="F885" s="82"/>
      <c r="N885" s="25"/>
      <c r="O885" s="4"/>
    </row>
    <row r="886" spans="6:15" x14ac:dyDescent="0.2">
      <c r="F886" s="82"/>
      <c r="N886" s="25"/>
      <c r="O886" s="4"/>
    </row>
    <row r="887" spans="6:15" x14ac:dyDescent="0.2">
      <c r="F887" s="82"/>
      <c r="N887" s="25"/>
      <c r="O887" s="4"/>
    </row>
    <row r="888" spans="6:15" x14ac:dyDescent="0.2">
      <c r="F888" s="82"/>
      <c r="N888" s="25"/>
      <c r="O888" s="4"/>
    </row>
    <row r="889" spans="6:15" x14ac:dyDescent="0.2">
      <c r="F889" s="82"/>
      <c r="N889" s="25"/>
      <c r="O889" s="4"/>
    </row>
    <row r="890" spans="6:15" x14ac:dyDescent="0.2">
      <c r="F890" s="82"/>
      <c r="N890" s="25"/>
      <c r="O890" s="4"/>
    </row>
    <row r="891" spans="6:15" x14ac:dyDescent="0.2">
      <c r="F891" s="82"/>
      <c r="N891" s="25"/>
      <c r="O891" s="4"/>
    </row>
    <row r="892" spans="6:15" x14ac:dyDescent="0.2">
      <c r="F892" s="82"/>
      <c r="N892" s="25"/>
      <c r="O892" s="4"/>
    </row>
    <row r="893" spans="6:15" x14ac:dyDescent="0.2">
      <c r="F893" s="82"/>
      <c r="N893" s="25"/>
      <c r="O893" s="4"/>
    </row>
    <row r="894" spans="6:15" x14ac:dyDescent="0.2">
      <c r="F894" s="82"/>
      <c r="N894" s="25"/>
      <c r="O894" s="4"/>
    </row>
    <row r="895" spans="6:15" x14ac:dyDescent="0.2">
      <c r="F895" s="82"/>
      <c r="N895" s="25"/>
      <c r="O895" s="4"/>
    </row>
    <row r="896" spans="6:15" x14ac:dyDescent="0.2">
      <c r="F896" s="82"/>
      <c r="N896" s="25"/>
      <c r="O896" s="4"/>
    </row>
    <row r="897" spans="6:15" x14ac:dyDescent="0.2">
      <c r="F897" s="82"/>
      <c r="N897" s="25"/>
      <c r="O897" s="4"/>
    </row>
    <row r="898" spans="6:15" x14ac:dyDescent="0.2">
      <c r="F898" s="82"/>
      <c r="N898" s="25"/>
      <c r="O898" s="4"/>
    </row>
    <row r="899" spans="6:15" x14ac:dyDescent="0.2">
      <c r="F899" s="82"/>
      <c r="N899" s="25"/>
      <c r="O899" s="4"/>
    </row>
    <row r="900" spans="6:15" x14ac:dyDescent="0.2">
      <c r="F900" s="82"/>
      <c r="N900" s="25"/>
      <c r="O900" s="4"/>
    </row>
    <row r="901" spans="6:15" x14ac:dyDescent="0.2">
      <c r="F901" s="82"/>
      <c r="N901" s="25"/>
      <c r="O901" s="4"/>
    </row>
    <row r="902" spans="6:15" x14ac:dyDescent="0.2">
      <c r="F902" s="82"/>
      <c r="N902" s="25"/>
      <c r="O902" s="4"/>
    </row>
    <row r="903" spans="6:15" x14ac:dyDescent="0.2">
      <c r="F903" s="82"/>
      <c r="N903" s="25"/>
      <c r="O903" s="4"/>
    </row>
    <row r="904" spans="6:15" x14ac:dyDescent="0.2">
      <c r="F904" s="82"/>
      <c r="N904" s="25"/>
      <c r="O904" s="4"/>
    </row>
    <row r="905" spans="6:15" x14ac:dyDescent="0.2">
      <c r="F905" s="82"/>
      <c r="N905" s="25"/>
      <c r="O905" s="4"/>
    </row>
    <row r="906" spans="6:15" x14ac:dyDescent="0.2">
      <c r="F906" s="82"/>
      <c r="N906" s="25"/>
      <c r="O906" s="4"/>
    </row>
    <row r="907" spans="6:15" x14ac:dyDescent="0.2">
      <c r="F907" s="82"/>
      <c r="N907" s="25"/>
      <c r="O907" s="4"/>
    </row>
    <row r="908" spans="6:15" x14ac:dyDescent="0.2">
      <c r="F908" s="82"/>
      <c r="N908" s="25"/>
      <c r="O908" s="4"/>
    </row>
    <row r="909" spans="6:15" x14ac:dyDescent="0.2">
      <c r="F909" s="82"/>
      <c r="N909" s="25"/>
      <c r="O909" s="4"/>
    </row>
    <row r="910" spans="6:15" x14ac:dyDescent="0.2">
      <c r="F910" s="82"/>
      <c r="N910" s="25"/>
      <c r="O910" s="4"/>
    </row>
    <row r="911" spans="6:15" x14ac:dyDescent="0.2">
      <c r="F911" s="82"/>
      <c r="N911" s="25"/>
      <c r="O911" s="4"/>
    </row>
    <row r="912" spans="6:15" x14ac:dyDescent="0.2">
      <c r="F912" s="82"/>
      <c r="N912" s="25"/>
      <c r="O912" s="4"/>
    </row>
    <row r="913" spans="6:15" x14ac:dyDescent="0.2">
      <c r="F913" s="82"/>
      <c r="N913" s="25"/>
      <c r="O913" s="4"/>
    </row>
    <row r="914" spans="6:15" x14ac:dyDescent="0.2">
      <c r="F914" s="82"/>
      <c r="N914" s="25"/>
      <c r="O914" s="4"/>
    </row>
    <row r="915" spans="6:15" x14ac:dyDescent="0.2">
      <c r="F915" s="82"/>
      <c r="N915" s="25"/>
      <c r="O915" s="4"/>
    </row>
    <row r="916" spans="6:15" x14ac:dyDescent="0.2">
      <c r="F916" s="82"/>
      <c r="N916" s="25"/>
      <c r="O916" s="4"/>
    </row>
    <row r="917" spans="6:15" x14ac:dyDescent="0.2">
      <c r="F917" s="82"/>
      <c r="N917" s="25"/>
      <c r="O917" s="4"/>
    </row>
    <row r="918" spans="6:15" x14ac:dyDescent="0.2">
      <c r="F918" s="82"/>
      <c r="N918" s="25"/>
      <c r="O918" s="4"/>
    </row>
    <row r="919" spans="6:15" x14ac:dyDescent="0.2">
      <c r="F919" s="82"/>
      <c r="N919" s="25"/>
      <c r="O919" s="4"/>
    </row>
    <row r="920" spans="6:15" x14ac:dyDescent="0.2">
      <c r="F920" s="82"/>
      <c r="N920" s="25"/>
      <c r="O920" s="4"/>
    </row>
    <row r="921" spans="6:15" x14ac:dyDescent="0.2">
      <c r="F921" s="82"/>
      <c r="N921" s="25"/>
      <c r="O921" s="4"/>
    </row>
    <row r="922" spans="6:15" x14ac:dyDescent="0.2">
      <c r="F922" s="82"/>
      <c r="N922" s="25"/>
      <c r="O922" s="4"/>
    </row>
    <row r="923" spans="6:15" x14ac:dyDescent="0.2">
      <c r="F923" s="82"/>
      <c r="N923" s="25"/>
      <c r="O923" s="4"/>
    </row>
    <row r="924" spans="6:15" x14ac:dyDescent="0.2">
      <c r="F924" s="82"/>
      <c r="N924" s="25"/>
      <c r="O924" s="4"/>
    </row>
    <row r="925" spans="6:15" x14ac:dyDescent="0.2">
      <c r="F925" s="82"/>
      <c r="N925" s="25"/>
      <c r="O925" s="4"/>
    </row>
    <row r="926" spans="6:15" x14ac:dyDescent="0.2">
      <c r="F926" s="82"/>
      <c r="N926" s="25"/>
      <c r="O926" s="4"/>
    </row>
    <row r="927" spans="6:15" x14ac:dyDescent="0.2">
      <c r="F927" s="82"/>
      <c r="N927" s="25"/>
      <c r="O927" s="4"/>
    </row>
    <row r="928" spans="6:15" x14ac:dyDescent="0.2">
      <c r="F928" s="82"/>
      <c r="N928" s="25"/>
      <c r="O928" s="4"/>
    </row>
    <row r="929" spans="6:15" x14ac:dyDescent="0.2">
      <c r="F929" s="82"/>
      <c r="N929" s="25"/>
      <c r="O929" s="4"/>
    </row>
    <row r="930" spans="6:15" x14ac:dyDescent="0.2">
      <c r="F930" s="82"/>
      <c r="N930" s="25"/>
      <c r="O930" s="4"/>
    </row>
    <row r="931" spans="6:15" x14ac:dyDescent="0.2">
      <c r="F931" s="82"/>
      <c r="N931" s="25"/>
      <c r="O931" s="4"/>
    </row>
    <row r="932" spans="6:15" x14ac:dyDescent="0.2">
      <c r="F932" s="82"/>
      <c r="N932" s="25"/>
      <c r="O932" s="4"/>
    </row>
    <row r="933" spans="6:15" x14ac:dyDescent="0.2">
      <c r="F933" s="82"/>
      <c r="N933" s="25"/>
      <c r="O933" s="4"/>
    </row>
    <row r="934" spans="6:15" x14ac:dyDescent="0.2">
      <c r="F934" s="82"/>
      <c r="N934" s="25"/>
      <c r="O934" s="4"/>
    </row>
    <row r="935" spans="6:15" x14ac:dyDescent="0.2">
      <c r="F935" s="82"/>
      <c r="N935" s="25"/>
      <c r="O935" s="4"/>
    </row>
    <row r="936" spans="6:15" x14ac:dyDescent="0.2">
      <c r="F936" s="82"/>
      <c r="N936" s="25"/>
      <c r="O936" s="4"/>
    </row>
    <row r="937" spans="6:15" x14ac:dyDescent="0.2">
      <c r="F937" s="82"/>
      <c r="N937" s="25"/>
      <c r="O937" s="4"/>
    </row>
    <row r="938" spans="6:15" x14ac:dyDescent="0.2">
      <c r="F938" s="82"/>
      <c r="N938" s="25"/>
      <c r="O938" s="4"/>
    </row>
    <row r="939" spans="6:15" x14ac:dyDescent="0.2">
      <c r="F939" s="82"/>
      <c r="N939" s="25"/>
      <c r="O939" s="4"/>
    </row>
    <row r="940" spans="6:15" x14ac:dyDescent="0.2">
      <c r="F940" s="82"/>
      <c r="N940" s="25"/>
      <c r="O940" s="4"/>
    </row>
    <row r="941" spans="6:15" x14ac:dyDescent="0.2">
      <c r="F941" s="82"/>
      <c r="N941" s="25"/>
      <c r="O941" s="4"/>
    </row>
    <row r="942" spans="6:15" x14ac:dyDescent="0.2">
      <c r="F942" s="82"/>
      <c r="N942" s="25"/>
      <c r="O942" s="4"/>
    </row>
    <row r="943" spans="6:15" x14ac:dyDescent="0.2">
      <c r="F943" s="82"/>
      <c r="N943" s="25"/>
      <c r="O943" s="4"/>
    </row>
    <row r="944" spans="6:15" x14ac:dyDescent="0.2">
      <c r="F944" s="82"/>
      <c r="N944" s="25"/>
      <c r="O944" s="4"/>
    </row>
    <row r="945" spans="6:15" x14ac:dyDescent="0.2">
      <c r="F945" s="82"/>
      <c r="N945" s="25"/>
      <c r="O945" s="4"/>
    </row>
    <row r="946" spans="6:15" x14ac:dyDescent="0.2">
      <c r="F946" s="82"/>
      <c r="N946" s="25"/>
      <c r="O946" s="4"/>
    </row>
    <row r="947" spans="6:15" x14ac:dyDescent="0.2">
      <c r="F947" s="82"/>
      <c r="N947" s="25"/>
      <c r="O947" s="4"/>
    </row>
    <row r="948" spans="6:15" x14ac:dyDescent="0.2">
      <c r="F948" s="82"/>
      <c r="N948" s="25"/>
      <c r="O948" s="4"/>
    </row>
    <row r="949" spans="6:15" x14ac:dyDescent="0.2">
      <c r="F949" s="82"/>
      <c r="N949" s="25"/>
      <c r="O949" s="4"/>
    </row>
    <row r="950" spans="6:15" x14ac:dyDescent="0.2">
      <c r="F950" s="82"/>
      <c r="N950" s="25"/>
      <c r="O950" s="4"/>
    </row>
    <row r="951" spans="6:15" x14ac:dyDescent="0.2">
      <c r="F951" s="82"/>
      <c r="N951" s="25"/>
      <c r="O951" s="4"/>
    </row>
    <row r="952" spans="6:15" x14ac:dyDescent="0.2">
      <c r="F952" s="82"/>
      <c r="N952" s="25"/>
      <c r="O952" s="4"/>
    </row>
    <row r="953" spans="6:15" x14ac:dyDescent="0.2">
      <c r="F953" s="82"/>
      <c r="N953" s="25"/>
      <c r="O953" s="4"/>
    </row>
    <row r="954" spans="6:15" x14ac:dyDescent="0.2">
      <c r="F954" s="82"/>
      <c r="N954" s="25"/>
      <c r="O954" s="4"/>
    </row>
    <row r="955" spans="6:15" x14ac:dyDescent="0.2">
      <c r="F955" s="82"/>
      <c r="N955" s="25"/>
      <c r="O955" s="4"/>
    </row>
    <row r="956" spans="6:15" x14ac:dyDescent="0.2">
      <c r="F956" s="82"/>
      <c r="N956" s="25"/>
      <c r="O956" s="4"/>
    </row>
    <row r="957" spans="6:15" x14ac:dyDescent="0.2">
      <c r="F957" s="82"/>
      <c r="N957" s="25"/>
      <c r="O957" s="4"/>
    </row>
    <row r="958" spans="6:15" x14ac:dyDescent="0.2">
      <c r="F958" s="82"/>
      <c r="N958" s="25"/>
      <c r="O958" s="4"/>
    </row>
    <row r="959" spans="6:15" x14ac:dyDescent="0.2">
      <c r="F959" s="82"/>
      <c r="N959" s="25"/>
      <c r="O959" s="4"/>
    </row>
    <row r="960" spans="6:15" x14ac:dyDescent="0.2">
      <c r="F960" s="82"/>
      <c r="N960" s="25"/>
      <c r="O960" s="4"/>
    </row>
    <row r="961" spans="6:15" x14ac:dyDescent="0.2">
      <c r="F961" s="82"/>
      <c r="N961" s="25"/>
      <c r="O961" s="4"/>
    </row>
    <row r="962" spans="6:15" x14ac:dyDescent="0.2">
      <c r="F962" s="82"/>
      <c r="N962" s="25"/>
      <c r="O962" s="4"/>
    </row>
    <row r="963" spans="6:15" x14ac:dyDescent="0.2">
      <c r="F963" s="82"/>
      <c r="N963" s="25"/>
      <c r="O963" s="4"/>
    </row>
    <row r="964" spans="6:15" x14ac:dyDescent="0.2">
      <c r="F964" s="82"/>
      <c r="N964" s="25"/>
      <c r="O964" s="4"/>
    </row>
    <row r="965" spans="6:15" x14ac:dyDescent="0.2">
      <c r="F965" s="82"/>
      <c r="N965" s="25"/>
      <c r="O965" s="4"/>
    </row>
    <row r="966" spans="6:15" x14ac:dyDescent="0.2">
      <c r="F966" s="82"/>
      <c r="N966" s="25"/>
      <c r="O966" s="4"/>
    </row>
    <row r="967" spans="6:15" x14ac:dyDescent="0.2">
      <c r="F967" s="82"/>
      <c r="N967" s="25"/>
      <c r="O967" s="4"/>
    </row>
    <row r="968" spans="6:15" x14ac:dyDescent="0.2">
      <c r="F968" s="82"/>
      <c r="N968" s="25"/>
      <c r="O968" s="4"/>
    </row>
    <row r="969" spans="6:15" x14ac:dyDescent="0.2">
      <c r="F969" s="82"/>
      <c r="N969" s="25"/>
      <c r="O969" s="4"/>
    </row>
    <row r="970" spans="6:15" x14ac:dyDescent="0.2">
      <c r="F970" s="82"/>
      <c r="N970" s="25"/>
      <c r="O970" s="4"/>
    </row>
    <row r="971" spans="6:15" x14ac:dyDescent="0.2">
      <c r="F971" s="82"/>
      <c r="N971" s="25"/>
      <c r="O971" s="4"/>
    </row>
    <row r="972" spans="6:15" x14ac:dyDescent="0.2">
      <c r="F972" s="82"/>
      <c r="N972" s="25"/>
      <c r="O972" s="4"/>
    </row>
    <row r="973" spans="6:15" x14ac:dyDescent="0.2">
      <c r="F973" s="82"/>
      <c r="N973" s="25"/>
      <c r="O973" s="4"/>
    </row>
    <row r="974" spans="6:15" x14ac:dyDescent="0.2">
      <c r="F974" s="82"/>
      <c r="N974" s="25"/>
      <c r="O974" s="4"/>
    </row>
    <row r="975" spans="6:15" x14ac:dyDescent="0.2">
      <c r="F975" s="82"/>
      <c r="N975" s="25"/>
      <c r="O975" s="4"/>
    </row>
    <row r="976" spans="6:15" x14ac:dyDescent="0.2">
      <c r="F976" s="82"/>
      <c r="N976" s="25"/>
      <c r="O976" s="4"/>
    </row>
    <row r="977" spans="6:15" x14ac:dyDescent="0.2">
      <c r="F977" s="82"/>
      <c r="N977" s="25"/>
      <c r="O977" s="4"/>
    </row>
    <row r="978" spans="6:15" x14ac:dyDescent="0.2">
      <c r="F978" s="82"/>
      <c r="N978" s="25"/>
      <c r="O978" s="4"/>
    </row>
    <row r="979" spans="6:15" x14ac:dyDescent="0.2">
      <c r="F979" s="82"/>
      <c r="N979" s="25"/>
      <c r="O979" s="4"/>
    </row>
    <row r="980" spans="6:15" x14ac:dyDescent="0.2">
      <c r="F980" s="82"/>
      <c r="N980" s="25"/>
      <c r="O980" s="4"/>
    </row>
    <row r="981" spans="6:15" x14ac:dyDescent="0.2">
      <c r="F981" s="82"/>
      <c r="N981" s="25"/>
      <c r="O981" s="4"/>
    </row>
    <row r="982" spans="6:15" x14ac:dyDescent="0.2">
      <c r="F982" s="82"/>
      <c r="N982" s="25"/>
      <c r="O982" s="4"/>
    </row>
    <row r="983" spans="6:15" x14ac:dyDescent="0.2">
      <c r="F983" s="82"/>
      <c r="N983" s="25"/>
      <c r="O983" s="4"/>
    </row>
    <row r="984" spans="6:15" x14ac:dyDescent="0.2">
      <c r="F984" s="82"/>
      <c r="N984" s="25"/>
      <c r="O984" s="4"/>
    </row>
    <row r="985" spans="6:15" x14ac:dyDescent="0.2">
      <c r="F985" s="82"/>
      <c r="N985" s="25"/>
      <c r="O985" s="4"/>
    </row>
    <row r="986" spans="6:15" x14ac:dyDescent="0.2">
      <c r="F986" s="82"/>
      <c r="N986" s="25"/>
      <c r="O986" s="4"/>
    </row>
    <row r="987" spans="6:15" x14ac:dyDescent="0.2">
      <c r="F987" s="82"/>
      <c r="N987" s="25"/>
      <c r="O987" s="4"/>
    </row>
    <row r="988" spans="6:15" x14ac:dyDescent="0.2">
      <c r="F988" s="82"/>
      <c r="N988" s="25"/>
      <c r="O988" s="4"/>
    </row>
    <row r="989" spans="6:15" x14ac:dyDescent="0.2">
      <c r="F989" s="82"/>
      <c r="N989" s="25"/>
      <c r="O989" s="4"/>
    </row>
    <row r="990" spans="6:15" x14ac:dyDescent="0.2">
      <c r="F990" s="82"/>
      <c r="N990" s="25"/>
      <c r="O990" s="4"/>
    </row>
    <row r="991" spans="6:15" x14ac:dyDescent="0.2">
      <c r="F991" s="82"/>
      <c r="N991" s="25"/>
      <c r="O991" s="4"/>
    </row>
    <row r="992" spans="6:15" x14ac:dyDescent="0.2">
      <c r="F992" s="82"/>
      <c r="N992" s="25"/>
      <c r="O992" s="4"/>
    </row>
    <row r="993" spans="6:15" x14ac:dyDescent="0.2">
      <c r="F993" s="82"/>
      <c r="N993" s="25"/>
      <c r="O993" s="4"/>
    </row>
    <row r="994" spans="6:15" x14ac:dyDescent="0.2">
      <c r="F994" s="82"/>
      <c r="N994" s="25"/>
      <c r="O994" s="4"/>
    </row>
    <row r="995" spans="6:15" x14ac:dyDescent="0.2">
      <c r="F995" s="82"/>
      <c r="N995" s="25"/>
      <c r="O995" s="4"/>
    </row>
    <row r="996" spans="6:15" x14ac:dyDescent="0.2">
      <c r="F996" s="82"/>
      <c r="N996" s="25"/>
      <c r="O996" s="4"/>
    </row>
    <row r="997" spans="6:15" x14ac:dyDescent="0.2">
      <c r="F997" s="82"/>
      <c r="N997" s="25"/>
      <c r="O997" s="4"/>
    </row>
    <row r="998" spans="6:15" x14ac:dyDescent="0.2">
      <c r="F998" s="82"/>
      <c r="N998" s="25"/>
      <c r="O998" s="4"/>
    </row>
    <row r="999" spans="6:15" x14ac:dyDescent="0.2">
      <c r="F999" s="82"/>
      <c r="N999" s="25"/>
      <c r="O999" s="4"/>
    </row>
    <row r="1000" spans="6:15" x14ac:dyDescent="0.2">
      <c r="F1000" s="82"/>
      <c r="N1000" s="25"/>
      <c r="O1000" s="4"/>
    </row>
    <row r="1001" spans="6:15" x14ac:dyDescent="0.2">
      <c r="F1001" s="82"/>
      <c r="N1001" s="25"/>
      <c r="O1001" s="4"/>
    </row>
    <row r="1002" spans="6:15" x14ac:dyDescent="0.2">
      <c r="F1002" s="82"/>
      <c r="N1002" s="25"/>
      <c r="O1002" s="4"/>
    </row>
    <row r="1003" spans="6:15" x14ac:dyDescent="0.2">
      <c r="F1003" s="82"/>
      <c r="N1003" s="25"/>
      <c r="O1003" s="4"/>
    </row>
    <row r="1004" spans="6:15" x14ac:dyDescent="0.2">
      <c r="F1004" s="82"/>
      <c r="N1004" s="25"/>
      <c r="O1004" s="4"/>
    </row>
    <row r="1005" spans="6:15" x14ac:dyDescent="0.2">
      <c r="F1005" s="82"/>
      <c r="N1005" s="25"/>
      <c r="O1005" s="4"/>
    </row>
    <row r="1006" spans="6:15" x14ac:dyDescent="0.2">
      <c r="F1006" s="82"/>
      <c r="N1006" s="25"/>
      <c r="O1006" s="4"/>
    </row>
    <row r="1007" spans="6:15" x14ac:dyDescent="0.2">
      <c r="F1007" s="82"/>
      <c r="N1007" s="25"/>
      <c r="O1007" s="4"/>
    </row>
    <row r="1008" spans="6:15" x14ac:dyDescent="0.2">
      <c r="F1008" s="82"/>
      <c r="N1008" s="25"/>
      <c r="O1008" s="4"/>
    </row>
    <row r="1009" spans="6:15" x14ac:dyDescent="0.2">
      <c r="F1009" s="82"/>
      <c r="N1009" s="25"/>
      <c r="O1009" s="4"/>
    </row>
    <row r="1010" spans="6:15" x14ac:dyDescent="0.2">
      <c r="F1010" s="82"/>
      <c r="N1010" s="25"/>
      <c r="O1010" s="4"/>
    </row>
    <row r="1011" spans="6:15" x14ac:dyDescent="0.2">
      <c r="F1011" s="82"/>
      <c r="N1011" s="25"/>
      <c r="O1011" s="4"/>
    </row>
    <row r="1012" spans="6:15" x14ac:dyDescent="0.2">
      <c r="F1012" s="82"/>
      <c r="N1012" s="25"/>
      <c r="O1012" s="4"/>
    </row>
    <row r="1013" spans="6:15" x14ac:dyDescent="0.2">
      <c r="F1013" s="82"/>
      <c r="N1013" s="25"/>
      <c r="O1013" s="4"/>
    </row>
    <row r="1014" spans="6:15" x14ac:dyDescent="0.2">
      <c r="F1014" s="82"/>
      <c r="N1014" s="25"/>
      <c r="O1014" s="4"/>
    </row>
    <row r="1015" spans="6:15" x14ac:dyDescent="0.2">
      <c r="F1015" s="82"/>
      <c r="N1015" s="25"/>
      <c r="O1015" s="4"/>
    </row>
    <row r="1016" spans="6:15" x14ac:dyDescent="0.2">
      <c r="F1016" s="82"/>
      <c r="N1016" s="25"/>
      <c r="O1016" s="4"/>
    </row>
    <row r="1017" spans="6:15" x14ac:dyDescent="0.2">
      <c r="F1017" s="82"/>
      <c r="N1017" s="25"/>
      <c r="O1017" s="4"/>
    </row>
    <row r="1018" spans="6:15" x14ac:dyDescent="0.2">
      <c r="F1018" s="82"/>
      <c r="N1018" s="25"/>
      <c r="O1018" s="4"/>
    </row>
    <row r="1019" spans="6:15" x14ac:dyDescent="0.2">
      <c r="F1019" s="82"/>
      <c r="N1019" s="25"/>
      <c r="O1019" s="4"/>
    </row>
    <row r="1020" spans="6:15" x14ac:dyDescent="0.2">
      <c r="F1020" s="82"/>
      <c r="N1020" s="25"/>
      <c r="O1020" s="4"/>
    </row>
    <row r="1021" spans="6:15" x14ac:dyDescent="0.2">
      <c r="F1021" s="82"/>
      <c r="N1021" s="25"/>
      <c r="O1021" s="4"/>
    </row>
    <row r="1022" spans="6:15" x14ac:dyDescent="0.2">
      <c r="F1022" s="82"/>
      <c r="N1022" s="25"/>
      <c r="O1022" s="4"/>
    </row>
    <row r="1023" spans="6:15" x14ac:dyDescent="0.2">
      <c r="F1023" s="82"/>
      <c r="N1023" s="25"/>
      <c r="O1023" s="4"/>
    </row>
    <row r="1024" spans="6:15" x14ac:dyDescent="0.2">
      <c r="F1024" s="82"/>
      <c r="N1024" s="25"/>
      <c r="O1024" s="4"/>
    </row>
    <row r="1025" spans="6:15" x14ac:dyDescent="0.2">
      <c r="F1025" s="82"/>
      <c r="N1025" s="25"/>
      <c r="O1025" s="4"/>
    </row>
    <row r="1026" spans="6:15" x14ac:dyDescent="0.2">
      <c r="F1026" s="82"/>
      <c r="N1026" s="25"/>
      <c r="O1026" s="4"/>
    </row>
    <row r="1027" spans="6:15" x14ac:dyDescent="0.2">
      <c r="F1027" s="82"/>
      <c r="N1027" s="25"/>
      <c r="O1027" s="4"/>
    </row>
    <row r="1028" spans="6:15" x14ac:dyDescent="0.2">
      <c r="F1028" s="82"/>
      <c r="N1028" s="25"/>
      <c r="O1028" s="4"/>
    </row>
    <row r="1029" spans="6:15" x14ac:dyDescent="0.2">
      <c r="F1029" s="82"/>
      <c r="N1029" s="25"/>
      <c r="O1029" s="4"/>
    </row>
    <row r="1030" spans="6:15" x14ac:dyDescent="0.2">
      <c r="F1030" s="82"/>
      <c r="N1030" s="25"/>
      <c r="O1030" s="4"/>
    </row>
    <row r="1031" spans="6:15" x14ac:dyDescent="0.2">
      <c r="F1031" s="82"/>
      <c r="N1031" s="25"/>
      <c r="O1031" s="4"/>
    </row>
    <row r="1032" spans="6:15" x14ac:dyDescent="0.2">
      <c r="F1032" s="82"/>
      <c r="N1032" s="25"/>
      <c r="O1032" s="4"/>
    </row>
    <row r="1033" spans="6:15" x14ac:dyDescent="0.2">
      <c r="F1033" s="82"/>
      <c r="N1033" s="25"/>
      <c r="O1033" s="4"/>
    </row>
    <row r="1034" spans="6:15" x14ac:dyDescent="0.2">
      <c r="F1034" s="82"/>
      <c r="N1034" s="25"/>
      <c r="O1034" s="4"/>
    </row>
    <row r="1035" spans="6:15" x14ac:dyDescent="0.2">
      <c r="F1035" s="82"/>
      <c r="N1035" s="25"/>
      <c r="O1035" s="4"/>
    </row>
    <row r="1036" spans="6:15" x14ac:dyDescent="0.2">
      <c r="F1036" s="82"/>
      <c r="N1036" s="25"/>
      <c r="O1036" s="4"/>
    </row>
    <row r="1037" spans="6:15" x14ac:dyDescent="0.2">
      <c r="F1037" s="82"/>
      <c r="N1037" s="25"/>
      <c r="O1037" s="4"/>
    </row>
    <row r="1038" spans="6:15" x14ac:dyDescent="0.2">
      <c r="F1038" s="82"/>
      <c r="N1038" s="25"/>
      <c r="O1038" s="4"/>
    </row>
    <row r="1039" spans="6:15" x14ac:dyDescent="0.2">
      <c r="F1039" s="82"/>
      <c r="N1039" s="25"/>
      <c r="O1039" s="4"/>
    </row>
    <row r="1040" spans="6:15" x14ac:dyDescent="0.2">
      <c r="F1040" s="82"/>
      <c r="N1040" s="25"/>
      <c r="O1040" s="4"/>
    </row>
    <row r="1041" spans="6:15" x14ac:dyDescent="0.2">
      <c r="F1041" s="82"/>
      <c r="N1041" s="25"/>
      <c r="O1041" s="4"/>
    </row>
    <row r="1042" spans="6:15" x14ac:dyDescent="0.2">
      <c r="F1042" s="82"/>
      <c r="N1042" s="25"/>
      <c r="O1042" s="4"/>
    </row>
    <row r="1043" spans="6:15" x14ac:dyDescent="0.2">
      <c r="F1043" s="82"/>
      <c r="N1043" s="25"/>
      <c r="O1043" s="4"/>
    </row>
    <row r="1044" spans="6:15" x14ac:dyDescent="0.2">
      <c r="F1044" s="82"/>
      <c r="N1044" s="25"/>
      <c r="O1044" s="4"/>
    </row>
    <row r="1045" spans="6:15" x14ac:dyDescent="0.2">
      <c r="F1045" s="82"/>
      <c r="N1045" s="25"/>
      <c r="O1045" s="4"/>
    </row>
    <row r="1046" spans="6:15" x14ac:dyDescent="0.2">
      <c r="F1046" s="82"/>
      <c r="N1046" s="25"/>
      <c r="O1046" s="4"/>
    </row>
    <row r="1047" spans="6:15" x14ac:dyDescent="0.2">
      <c r="F1047" s="82"/>
      <c r="N1047" s="25"/>
      <c r="O1047" s="4"/>
    </row>
    <row r="1048" spans="6:15" x14ac:dyDescent="0.2">
      <c r="F1048" s="82"/>
      <c r="N1048" s="25"/>
      <c r="O1048" s="4"/>
    </row>
    <row r="1049" spans="6:15" x14ac:dyDescent="0.2">
      <c r="F1049" s="82"/>
      <c r="N1049" s="25"/>
      <c r="O1049" s="4"/>
    </row>
    <row r="1050" spans="6:15" x14ac:dyDescent="0.2">
      <c r="F1050" s="82"/>
      <c r="N1050" s="25"/>
      <c r="O1050" s="4"/>
    </row>
    <row r="1051" spans="6:15" x14ac:dyDescent="0.2">
      <c r="F1051" s="82"/>
      <c r="N1051" s="25"/>
      <c r="O1051" s="4"/>
    </row>
    <row r="1052" spans="6:15" x14ac:dyDescent="0.2">
      <c r="F1052" s="82"/>
      <c r="N1052" s="25"/>
      <c r="O1052" s="4"/>
    </row>
    <row r="1053" spans="6:15" x14ac:dyDescent="0.2">
      <c r="F1053" s="82"/>
      <c r="N1053" s="25"/>
      <c r="O1053" s="4"/>
    </row>
    <row r="1054" spans="6:15" x14ac:dyDescent="0.2">
      <c r="F1054" s="82"/>
      <c r="N1054" s="25"/>
      <c r="O1054" s="4"/>
    </row>
    <row r="1055" spans="6:15" x14ac:dyDescent="0.2">
      <c r="F1055" s="82"/>
      <c r="N1055" s="25"/>
      <c r="O1055" s="4"/>
    </row>
    <row r="1056" spans="6:15" x14ac:dyDescent="0.2">
      <c r="F1056" s="82"/>
      <c r="N1056" s="25"/>
      <c r="O1056" s="4"/>
    </row>
    <row r="1057" spans="6:15" x14ac:dyDescent="0.2">
      <c r="F1057" s="82"/>
      <c r="N1057" s="25"/>
      <c r="O1057" s="4"/>
    </row>
    <row r="1058" spans="6:15" x14ac:dyDescent="0.2">
      <c r="F1058" s="82"/>
      <c r="N1058" s="25"/>
      <c r="O1058" s="4"/>
    </row>
    <row r="1059" spans="6:15" x14ac:dyDescent="0.2">
      <c r="F1059" s="82"/>
      <c r="N1059" s="25"/>
      <c r="O1059" s="4"/>
    </row>
    <row r="1060" spans="6:15" x14ac:dyDescent="0.2">
      <c r="F1060" s="82"/>
      <c r="N1060" s="25"/>
      <c r="O1060" s="4"/>
    </row>
    <row r="1061" spans="6:15" x14ac:dyDescent="0.2">
      <c r="F1061" s="82"/>
      <c r="N1061" s="25"/>
      <c r="O1061" s="4"/>
    </row>
    <row r="1062" spans="6:15" x14ac:dyDescent="0.2">
      <c r="F1062" s="82"/>
      <c r="N1062" s="25"/>
      <c r="O1062" s="4"/>
    </row>
    <row r="1063" spans="6:15" x14ac:dyDescent="0.2">
      <c r="F1063" s="82"/>
      <c r="N1063" s="25"/>
      <c r="O1063" s="4"/>
    </row>
    <row r="1064" spans="6:15" x14ac:dyDescent="0.2">
      <c r="F1064" s="82"/>
      <c r="N1064" s="25"/>
      <c r="O1064" s="4"/>
    </row>
    <row r="1065" spans="6:15" x14ac:dyDescent="0.2">
      <c r="F1065" s="82"/>
      <c r="N1065" s="25"/>
      <c r="O1065" s="4"/>
    </row>
    <row r="1066" spans="6:15" x14ac:dyDescent="0.2">
      <c r="F1066" s="82"/>
      <c r="N1066" s="25"/>
      <c r="O1066" s="4"/>
    </row>
    <row r="1067" spans="6:15" x14ac:dyDescent="0.2">
      <c r="F1067" s="82"/>
      <c r="N1067" s="25"/>
      <c r="O1067" s="4"/>
    </row>
    <row r="1068" spans="6:15" x14ac:dyDescent="0.2">
      <c r="F1068" s="82"/>
      <c r="N1068" s="25"/>
      <c r="O1068" s="4"/>
    </row>
    <row r="1069" spans="6:15" x14ac:dyDescent="0.2">
      <c r="F1069" s="82"/>
      <c r="N1069" s="25"/>
      <c r="O1069" s="4"/>
    </row>
    <row r="1070" spans="6:15" x14ac:dyDescent="0.2">
      <c r="F1070" s="82"/>
      <c r="N1070" s="25"/>
      <c r="O1070" s="4"/>
    </row>
    <row r="1071" spans="6:15" x14ac:dyDescent="0.2">
      <c r="F1071" s="82"/>
      <c r="N1071" s="25"/>
      <c r="O1071" s="4"/>
    </row>
    <row r="1072" spans="6:15" x14ac:dyDescent="0.2">
      <c r="F1072" s="82"/>
      <c r="N1072" s="25"/>
      <c r="O1072" s="4"/>
    </row>
    <row r="1073" spans="6:15" x14ac:dyDescent="0.2">
      <c r="F1073" s="82"/>
      <c r="N1073" s="25"/>
      <c r="O1073" s="4"/>
    </row>
    <row r="1074" spans="6:15" x14ac:dyDescent="0.2">
      <c r="F1074" s="82"/>
      <c r="N1074" s="25"/>
      <c r="O1074" s="4"/>
    </row>
    <row r="1075" spans="6:15" x14ac:dyDescent="0.2">
      <c r="F1075" s="82"/>
      <c r="N1075" s="25"/>
      <c r="O1075" s="4"/>
    </row>
    <row r="1076" spans="6:15" x14ac:dyDescent="0.2">
      <c r="F1076" s="82"/>
      <c r="N1076" s="25"/>
      <c r="O1076" s="4"/>
    </row>
    <row r="1077" spans="6:15" x14ac:dyDescent="0.2">
      <c r="F1077" s="82"/>
      <c r="N1077" s="25"/>
      <c r="O1077" s="4"/>
    </row>
    <row r="1078" spans="6:15" x14ac:dyDescent="0.2">
      <c r="F1078" s="82"/>
      <c r="N1078" s="25"/>
      <c r="O1078" s="4"/>
    </row>
    <row r="1079" spans="6:15" x14ac:dyDescent="0.2">
      <c r="F1079" s="82"/>
      <c r="N1079" s="25"/>
      <c r="O1079" s="4"/>
    </row>
    <row r="1080" spans="6:15" x14ac:dyDescent="0.2">
      <c r="F1080" s="82"/>
      <c r="N1080" s="25"/>
      <c r="O1080" s="4"/>
    </row>
    <row r="1081" spans="6:15" x14ac:dyDescent="0.2">
      <c r="F1081" s="82"/>
      <c r="N1081" s="25"/>
      <c r="O1081" s="4"/>
    </row>
    <row r="1082" spans="6:15" x14ac:dyDescent="0.2">
      <c r="F1082" s="82"/>
      <c r="N1082" s="25"/>
      <c r="O1082" s="4"/>
    </row>
    <row r="1083" spans="6:15" x14ac:dyDescent="0.2">
      <c r="F1083" s="82"/>
      <c r="N1083" s="25"/>
      <c r="O1083" s="4"/>
    </row>
    <row r="1084" spans="6:15" x14ac:dyDescent="0.2">
      <c r="F1084" s="82"/>
      <c r="N1084" s="25"/>
      <c r="O1084" s="4"/>
    </row>
    <row r="1085" spans="6:15" x14ac:dyDescent="0.2">
      <c r="F1085" s="82"/>
      <c r="N1085" s="25"/>
      <c r="O1085" s="4"/>
    </row>
    <row r="1086" spans="6:15" x14ac:dyDescent="0.2">
      <c r="F1086" s="82"/>
      <c r="N1086" s="25"/>
      <c r="O1086" s="4"/>
    </row>
    <row r="1087" spans="6:15" x14ac:dyDescent="0.2">
      <c r="F1087" s="82"/>
      <c r="N1087" s="25"/>
      <c r="O1087" s="4"/>
    </row>
    <row r="1088" spans="6:15" x14ac:dyDescent="0.2">
      <c r="F1088" s="82"/>
      <c r="N1088" s="25"/>
      <c r="O1088" s="4"/>
    </row>
    <row r="1089" spans="6:15" x14ac:dyDescent="0.2">
      <c r="F1089" s="82"/>
      <c r="N1089" s="25"/>
      <c r="O1089" s="4"/>
    </row>
    <row r="1090" spans="6:15" x14ac:dyDescent="0.2">
      <c r="F1090" s="82"/>
      <c r="N1090" s="25"/>
      <c r="O1090" s="4"/>
    </row>
    <row r="1091" spans="6:15" x14ac:dyDescent="0.2">
      <c r="F1091" s="82"/>
      <c r="N1091" s="25"/>
      <c r="O1091" s="4"/>
    </row>
    <row r="1092" spans="6:15" x14ac:dyDescent="0.2">
      <c r="F1092" s="82"/>
      <c r="N1092" s="25"/>
      <c r="O1092" s="4"/>
    </row>
    <row r="1093" spans="6:15" x14ac:dyDescent="0.2">
      <c r="F1093" s="82"/>
      <c r="N1093" s="25"/>
      <c r="O1093" s="4"/>
    </row>
    <row r="1094" spans="6:15" x14ac:dyDescent="0.2">
      <c r="F1094" s="82"/>
      <c r="N1094" s="25"/>
      <c r="O1094" s="4"/>
    </row>
    <row r="1095" spans="6:15" x14ac:dyDescent="0.2">
      <c r="F1095" s="82"/>
      <c r="N1095" s="25"/>
      <c r="O1095" s="4"/>
    </row>
    <row r="1096" spans="6:15" x14ac:dyDescent="0.2">
      <c r="F1096" s="82"/>
      <c r="N1096" s="25"/>
      <c r="O1096" s="4"/>
    </row>
    <row r="1097" spans="6:15" x14ac:dyDescent="0.2">
      <c r="F1097" s="82"/>
      <c r="N1097" s="25"/>
      <c r="O1097" s="4"/>
    </row>
    <row r="1098" spans="6:15" x14ac:dyDescent="0.2">
      <c r="F1098" s="82"/>
      <c r="N1098" s="25"/>
      <c r="O1098" s="4"/>
    </row>
    <row r="1099" spans="6:15" x14ac:dyDescent="0.2">
      <c r="F1099" s="82"/>
      <c r="N1099" s="25"/>
      <c r="O1099" s="4"/>
    </row>
    <row r="1100" spans="6:15" x14ac:dyDescent="0.2">
      <c r="F1100" s="82"/>
      <c r="N1100" s="25"/>
      <c r="O1100" s="4"/>
    </row>
    <row r="1101" spans="6:15" x14ac:dyDescent="0.2">
      <c r="F1101" s="82"/>
      <c r="N1101" s="25"/>
      <c r="O1101" s="4"/>
    </row>
    <row r="1102" spans="6:15" x14ac:dyDescent="0.2">
      <c r="F1102" s="82"/>
      <c r="N1102" s="25"/>
      <c r="O1102" s="4"/>
    </row>
    <row r="1103" spans="6:15" x14ac:dyDescent="0.2">
      <c r="F1103" s="82"/>
      <c r="N1103" s="25"/>
      <c r="O1103" s="4"/>
    </row>
    <row r="1104" spans="6:15" x14ac:dyDescent="0.2">
      <c r="F1104" s="82"/>
      <c r="N1104" s="25"/>
      <c r="O1104" s="4"/>
    </row>
    <row r="1105" spans="6:15" x14ac:dyDescent="0.2">
      <c r="F1105" s="82"/>
      <c r="N1105" s="25"/>
      <c r="O1105" s="4"/>
    </row>
    <row r="1106" spans="6:15" x14ac:dyDescent="0.2">
      <c r="F1106" s="82"/>
      <c r="N1106" s="25"/>
      <c r="O1106" s="4"/>
    </row>
    <row r="1107" spans="6:15" x14ac:dyDescent="0.2">
      <c r="F1107" s="82"/>
      <c r="N1107" s="25"/>
      <c r="O1107" s="4"/>
    </row>
    <row r="1108" spans="6:15" x14ac:dyDescent="0.2">
      <c r="F1108" s="82"/>
      <c r="N1108" s="25"/>
      <c r="O1108" s="4"/>
    </row>
    <row r="1109" spans="6:15" x14ac:dyDescent="0.2">
      <c r="F1109" s="82"/>
      <c r="N1109" s="25"/>
      <c r="O1109" s="4"/>
    </row>
    <row r="1110" spans="6:15" x14ac:dyDescent="0.2">
      <c r="F1110" s="82"/>
      <c r="N1110" s="25"/>
      <c r="O1110" s="4"/>
    </row>
    <row r="1111" spans="6:15" x14ac:dyDescent="0.2">
      <c r="F1111" s="82"/>
      <c r="N1111" s="25"/>
      <c r="O1111" s="4"/>
    </row>
    <row r="1112" spans="6:15" x14ac:dyDescent="0.2">
      <c r="F1112" s="82"/>
      <c r="N1112" s="25"/>
      <c r="O1112" s="4"/>
    </row>
    <row r="1113" spans="6:15" x14ac:dyDescent="0.2">
      <c r="F1113" s="82"/>
      <c r="N1113" s="25"/>
      <c r="O1113" s="4"/>
    </row>
    <row r="1114" spans="6:15" x14ac:dyDescent="0.2">
      <c r="F1114" s="82"/>
      <c r="N1114" s="25"/>
      <c r="O1114" s="4"/>
    </row>
    <row r="1115" spans="6:15" x14ac:dyDescent="0.2">
      <c r="F1115" s="82"/>
      <c r="N1115" s="25"/>
      <c r="O1115" s="4"/>
    </row>
    <row r="1116" spans="6:15" x14ac:dyDescent="0.2">
      <c r="F1116" s="82"/>
      <c r="N1116" s="25"/>
      <c r="O1116" s="4"/>
    </row>
    <row r="1117" spans="6:15" x14ac:dyDescent="0.2">
      <c r="F1117" s="82"/>
      <c r="N1117" s="25"/>
      <c r="O1117" s="4"/>
    </row>
    <row r="1118" spans="6:15" x14ac:dyDescent="0.2">
      <c r="F1118" s="82"/>
      <c r="N1118" s="25"/>
      <c r="O1118" s="4"/>
    </row>
    <row r="1119" spans="6:15" x14ac:dyDescent="0.2">
      <c r="F1119" s="82"/>
      <c r="N1119" s="25"/>
      <c r="O1119" s="4"/>
    </row>
    <row r="1120" spans="6:15" x14ac:dyDescent="0.2">
      <c r="F1120" s="82"/>
      <c r="N1120" s="25"/>
      <c r="O1120" s="4"/>
    </row>
    <row r="1121" spans="6:15" x14ac:dyDescent="0.2">
      <c r="F1121" s="82"/>
      <c r="N1121" s="25"/>
      <c r="O1121" s="4"/>
    </row>
    <row r="1122" spans="6:15" x14ac:dyDescent="0.2">
      <c r="F1122" s="82"/>
      <c r="N1122" s="25"/>
      <c r="O1122" s="4"/>
    </row>
    <row r="1123" spans="6:15" x14ac:dyDescent="0.2">
      <c r="F1123" s="82"/>
      <c r="N1123" s="25"/>
      <c r="O1123" s="4"/>
    </row>
    <row r="1124" spans="6:15" x14ac:dyDescent="0.2">
      <c r="F1124" s="82"/>
      <c r="N1124" s="25"/>
      <c r="O1124" s="4"/>
    </row>
    <row r="1125" spans="6:15" x14ac:dyDescent="0.2">
      <c r="F1125" s="82"/>
      <c r="N1125" s="25"/>
      <c r="O1125" s="4"/>
    </row>
    <row r="1126" spans="6:15" x14ac:dyDescent="0.2">
      <c r="F1126" s="82"/>
      <c r="N1126" s="25"/>
      <c r="O1126" s="4"/>
    </row>
    <row r="1127" spans="6:15" x14ac:dyDescent="0.2">
      <c r="F1127" s="82"/>
      <c r="N1127" s="25"/>
      <c r="O1127" s="4"/>
    </row>
    <row r="1128" spans="6:15" x14ac:dyDescent="0.2">
      <c r="F1128" s="82"/>
      <c r="N1128" s="25"/>
      <c r="O1128" s="4"/>
    </row>
    <row r="1129" spans="6:15" x14ac:dyDescent="0.2">
      <c r="F1129" s="82"/>
      <c r="N1129" s="25"/>
      <c r="O1129" s="4"/>
    </row>
    <row r="1130" spans="6:15" x14ac:dyDescent="0.2">
      <c r="F1130" s="82"/>
      <c r="N1130" s="25"/>
      <c r="O1130" s="4"/>
    </row>
    <row r="1131" spans="6:15" x14ac:dyDescent="0.2">
      <c r="F1131" s="82"/>
      <c r="N1131" s="25"/>
      <c r="O1131" s="4"/>
    </row>
    <row r="1132" spans="6:15" x14ac:dyDescent="0.2">
      <c r="F1132" s="82"/>
      <c r="N1132" s="25"/>
      <c r="O1132" s="4"/>
    </row>
    <row r="1133" spans="6:15" x14ac:dyDescent="0.2">
      <c r="F1133" s="82"/>
      <c r="N1133" s="25"/>
      <c r="O1133" s="4"/>
    </row>
    <row r="1134" spans="6:15" x14ac:dyDescent="0.2">
      <c r="F1134" s="82"/>
      <c r="N1134" s="25"/>
      <c r="O1134" s="4"/>
    </row>
    <row r="1135" spans="6:15" x14ac:dyDescent="0.2">
      <c r="F1135" s="82"/>
      <c r="N1135" s="25"/>
      <c r="O1135" s="4"/>
    </row>
    <row r="1136" spans="6:15" x14ac:dyDescent="0.2">
      <c r="F1136" s="82"/>
      <c r="N1136" s="25"/>
      <c r="O1136" s="4"/>
    </row>
    <row r="1137" spans="6:15" x14ac:dyDescent="0.2">
      <c r="F1137" s="82"/>
      <c r="N1137" s="25"/>
      <c r="O1137" s="4"/>
    </row>
    <row r="1138" spans="6:15" x14ac:dyDescent="0.2">
      <c r="F1138" s="82"/>
      <c r="N1138" s="25"/>
      <c r="O1138" s="4"/>
    </row>
    <row r="1139" spans="6:15" x14ac:dyDescent="0.2">
      <c r="F1139" s="82"/>
      <c r="N1139" s="25"/>
      <c r="O1139" s="4"/>
    </row>
    <row r="1140" spans="6:15" x14ac:dyDescent="0.2">
      <c r="F1140" s="82"/>
      <c r="N1140" s="25"/>
      <c r="O1140" s="4"/>
    </row>
    <row r="1141" spans="6:15" x14ac:dyDescent="0.2">
      <c r="F1141" s="82"/>
      <c r="N1141" s="25"/>
      <c r="O1141" s="4"/>
    </row>
    <row r="1142" spans="6:15" x14ac:dyDescent="0.2">
      <c r="F1142" s="82"/>
      <c r="N1142" s="25"/>
      <c r="O1142" s="4"/>
    </row>
    <row r="1143" spans="6:15" x14ac:dyDescent="0.2">
      <c r="F1143" s="82"/>
      <c r="N1143" s="25"/>
      <c r="O1143" s="4"/>
    </row>
    <row r="1144" spans="6:15" x14ac:dyDescent="0.2">
      <c r="F1144" s="82"/>
      <c r="N1144" s="25"/>
      <c r="O1144" s="4"/>
    </row>
    <row r="1145" spans="6:15" x14ac:dyDescent="0.2">
      <c r="F1145" s="82"/>
      <c r="N1145" s="25"/>
      <c r="O1145" s="4"/>
    </row>
    <row r="1146" spans="6:15" x14ac:dyDescent="0.2">
      <c r="F1146" s="82"/>
      <c r="N1146" s="25"/>
      <c r="O1146" s="4"/>
    </row>
    <row r="1147" spans="6:15" x14ac:dyDescent="0.2">
      <c r="F1147" s="82"/>
      <c r="N1147" s="25"/>
      <c r="O1147" s="4"/>
    </row>
    <row r="1148" spans="6:15" x14ac:dyDescent="0.2">
      <c r="F1148" s="82"/>
      <c r="N1148" s="25"/>
      <c r="O1148" s="4"/>
    </row>
    <row r="1149" spans="6:15" x14ac:dyDescent="0.2">
      <c r="F1149" s="82"/>
      <c r="N1149" s="25"/>
      <c r="O1149" s="4"/>
    </row>
    <row r="1150" spans="6:15" x14ac:dyDescent="0.2">
      <c r="F1150" s="82"/>
      <c r="N1150" s="25"/>
      <c r="O1150" s="4"/>
    </row>
    <row r="1151" spans="6:15" x14ac:dyDescent="0.2">
      <c r="F1151" s="82"/>
      <c r="N1151" s="25"/>
      <c r="O1151" s="4"/>
    </row>
    <row r="1152" spans="6:15" x14ac:dyDescent="0.2">
      <c r="F1152" s="82"/>
      <c r="N1152" s="25"/>
      <c r="O1152" s="4"/>
    </row>
    <row r="1153" spans="6:15" x14ac:dyDescent="0.2">
      <c r="F1153" s="82"/>
      <c r="N1153" s="25"/>
      <c r="O1153" s="4"/>
    </row>
    <row r="1154" spans="6:15" x14ac:dyDescent="0.2">
      <c r="F1154" s="82"/>
      <c r="N1154" s="25"/>
      <c r="O1154" s="4"/>
    </row>
    <row r="1155" spans="6:15" x14ac:dyDescent="0.2">
      <c r="F1155" s="82"/>
      <c r="N1155" s="25"/>
      <c r="O1155" s="4"/>
    </row>
    <row r="1156" spans="6:15" x14ac:dyDescent="0.2">
      <c r="F1156" s="82"/>
      <c r="N1156" s="25"/>
      <c r="O1156" s="4"/>
    </row>
    <row r="1157" spans="6:15" x14ac:dyDescent="0.2">
      <c r="F1157" s="82"/>
      <c r="N1157" s="25"/>
      <c r="O1157" s="4"/>
    </row>
    <row r="1158" spans="6:15" x14ac:dyDescent="0.2">
      <c r="F1158" s="82"/>
      <c r="N1158" s="25"/>
      <c r="O1158" s="4"/>
    </row>
    <row r="1159" spans="6:15" x14ac:dyDescent="0.2">
      <c r="F1159" s="82"/>
      <c r="N1159" s="25"/>
      <c r="O1159" s="4"/>
    </row>
    <row r="1160" spans="6:15" x14ac:dyDescent="0.2">
      <c r="F1160" s="82"/>
      <c r="N1160" s="25"/>
      <c r="O1160" s="4"/>
    </row>
    <row r="1161" spans="6:15" x14ac:dyDescent="0.2">
      <c r="F1161" s="82"/>
      <c r="N1161" s="25"/>
      <c r="O1161" s="4"/>
    </row>
    <row r="1162" spans="6:15" x14ac:dyDescent="0.2">
      <c r="F1162" s="82"/>
      <c r="N1162" s="25"/>
      <c r="O1162" s="4"/>
    </row>
    <row r="1163" spans="6:15" x14ac:dyDescent="0.2">
      <c r="F1163" s="82"/>
      <c r="N1163" s="25"/>
      <c r="O1163" s="4"/>
    </row>
    <row r="1164" spans="6:15" x14ac:dyDescent="0.2">
      <c r="F1164" s="82"/>
      <c r="N1164" s="25"/>
      <c r="O1164" s="4"/>
    </row>
    <row r="1165" spans="6:15" x14ac:dyDescent="0.2">
      <c r="F1165" s="82"/>
      <c r="N1165" s="25"/>
      <c r="O1165" s="4"/>
    </row>
    <row r="1166" spans="6:15" x14ac:dyDescent="0.2">
      <c r="F1166" s="82"/>
      <c r="N1166" s="25"/>
      <c r="O1166" s="4"/>
    </row>
    <row r="1167" spans="6:15" x14ac:dyDescent="0.2">
      <c r="F1167" s="82"/>
      <c r="N1167" s="25"/>
      <c r="O1167" s="4"/>
    </row>
    <row r="1168" spans="6:15" x14ac:dyDescent="0.2">
      <c r="F1168" s="82"/>
      <c r="N1168" s="25"/>
      <c r="O1168" s="4"/>
    </row>
    <row r="1169" spans="6:15" x14ac:dyDescent="0.2">
      <c r="F1169" s="82"/>
      <c r="N1169" s="25"/>
      <c r="O1169" s="4"/>
    </row>
    <row r="1170" spans="6:15" x14ac:dyDescent="0.2">
      <c r="F1170" s="82"/>
      <c r="N1170" s="25"/>
      <c r="O1170" s="4"/>
    </row>
    <row r="1171" spans="6:15" x14ac:dyDescent="0.2">
      <c r="F1171" s="82"/>
      <c r="N1171" s="25"/>
      <c r="O1171" s="4"/>
    </row>
    <row r="1172" spans="6:15" x14ac:dyDescent="0.2">
      <c r="F1172" s="82"/>
      <c r="N1172" s="25"/>
      <c r="O1172" s="4"/>
    </row>
    <row r="1173" spans="6:15" x14ac:dyDescent="0.2">
      <c r="F1173" s="82"/>
      <c r="N1173" s="25"/>
      <c r="O1173" s="4"/>
    </row>
    <row r="1174" spans="6:15" x14ac:dyDescent="0.2">
      <c r="F1174" s="82"/>
      <c r="N1174" s="25"/>
      <c r="O1174" s="4"/>
    </row>
    <row r="1175" spans="6:15" x14ac:dyDescent="0.2">
      <c r="F1175" s="82"/>
      <c r="N1175" s="25"/>
      <c r="O1175" s="4"/>
    </row>
    <row r="1176" spans="6:15" x14ac:dyDescent="0.2">
      <c r="F1176" s="82"/>
      <c r="N1176" s="25"/>
      <c r="O1176" s="4"/>
    </row>
    <row r="1177" spans="6:15" x14ac:dyDescent="0.2">
      <c r="F1177" s="82"/>
      <c r="N1177" s="25"/>
      <c r="O1177" s="4"/>
    </row>
    <row r="1178" spans="6:15" x14ac:dyDescent="0.2">
      <c r="F1178" s="82"/>
      <c r="N1178" s="25"/>
      <c r="O1178" s="4"/>
    </row>
    <row r="1179" spans="6:15" x14ac:dyDescent="0.2">
      <c r="F1179" s="82"/>
      <c r="N1179" s="25"/>
      <c r="O1179" s="4"/>
    </row>
    <row r="1180" spans="6:15" x14ac:dyDescent="0.2">
      <c r="F1180" s="82"/>
      <c r="N1180" s="25"/>
      <c r="O1180" s="4"/>
    </row>
    <row r="1181" spans="6:15" x14ac:dyDescent="0.2">
      <c r="F1181" s="82"/>
      <c r="N1181" s="25"/>
      <c r="O1181" s="4"/>
    </row>
    <row r="1182" spans="6:15" x14ac:dyDescent="0.2">
      <c r="F1182" s="82"/>
      <c r="N1182" s="25"/>
      <c r="O1182" s="4"/>
    </row>
    <row r="1183" spans="6:15" x14ac:dyDescent="0.2">
      <c r="F1183" s="82"/>
      <c r="N1183" s="25"/>
      <c r="O1183" s="4"/>
    </row>
    <row r="1184" spans="6:15" x14ac:dyDescent="0.2">
      <c r="F1184" s="82"/>
      <c r="N1184" s="25"/>
      <c r="O1184" s="4"/>
    </row>
    <row r="1185" spans="6:15" x14ac:dyDescent="0.2">
      <c r="F1185" s="82"/>
      <c r="N1185" s="25"/>
      <c r="O1185" s="4"/>
    </row>
    <row r="1186" spans="6:15" x14ac:dyDescent="0.2">
      <c r="F1186" s="82"/>
      <c r="N1186" s="25"/>
      <c r="O1186" s="4"/>
    </row>
    <row r="1187" spans="6:15" x14ac:dyDescent="0.2">
      <c r="F1187" s="82"/>
      <c r="N1187" s="25"/>
      <c r="O1187" s="4"/>
    </row>
    <row r="1188" spans="6:15" x14ac:dyDescent="0.2">
      <c r="F1188" s="82"/>
      <c r="N1188" s="25"/>
      <c r="O1188" s="4"/>
    </row>
    <row r="1189" spans="6:15" x14ac:dyDescent="0.2">
      <c r="F1189" s="82"/>
      <c r="N1189" s="25"/>
      <c r="O1189" s="4"/>
    </row>
    <row r="1190" spans="6:15" x14ac:dyDescent="0.2">
      <c r="F1190" s="82"/>
      <c r="N1190" s="25"/>
      <c r="O1190" s="4"/>
    </row>
    <row r="1191" spans="6:15" x14ac:dyDescent="0.2">
      <c r="F1191" s="82"/>
      <c r="N1191" s="25"/>
      <c r="O1191" s="4"/>
    </row>
    <row r="1192" spans="6:15" x14ac:dyDescent="0.2">
      <c r="F1192" s="82"/>
      <c r="N1192" s="25"/>
      <c r="O1192" s="4"/>
    </row>
    <row r="1193" spans="6:15" x14ac:dyDescent="0.2">
      <c r="F1193" s="82"/>
      <c r="N1193" s="25"/>
      <c r="O1193" s="4"/>
    </row>
    <row r="1194" spans="6:15" x14ac:dyDescent="0.2">
      <c r="F1194" s="82"/>
      <c r="N1194" s="25"/>
      <c r="O1194" s="4"/>
    </row>
    <row r="1195" spans="6:15" x14ac:dyDescent="0.2">
      <c r="F1195" s="82"/>
      <c r="N1195" s="25"/>
      <c r="O1195" s="4"/>
    </row>
    <row r="1196" spans="6:15" x14ac:dyDescent="0.2">
      <c r="F1196" s="82"/>
      <c r="N1196" s="25"/>
      <c r="O1196" s="4"/>
    </row>
    <row r="1197" spans="6:15" x14ac:dyDescent="0.2">
      <c r="F1197" s="82"/>
      <c r="N1197" s="25"/>
      <c r="O1197" s="4"/>
    </row>
    <row r="1198" spans="6:15" x14ac:dyDescent="0.2">
      <c r="F1198" s="82"/>
      <c r="N1198" s="25"/>
      <c r="O1198" s="4"/>
    </row>
    <row r="1199" spans="6:15" x14ac:dyDescent="0.2">
      <c r="F1199" s="82"/>
      <c r="N1199" s="25"/>
      <c r="O1199" s="4"/>
    </row>
    <row r="1200" spans="6:15" x14ac:dyDescent="0.2">
      <c r="F1200" s="82"/>
      <c r="N1200" s="25"/>
      <c r="O1200" s="4"/>
    </row>
    <row r="1201" spans="6:15" x14ac:dyDescent="0.2">
      <c r="F1201" s="82"/>
      <c r="N1201" s="25"/>
      <c r="O1201" s="4"/>
    </row>
    <row r="1202" spans="6:15" x14ac:dyDescent="0.2">
      <c r="F1202" s="82"/>
      <c r="N1202" s="25"/>
      <c r="O1202" s="4"/>
    </row>
    <row r="1203" spans="6:15" x14ac:dyDescent="0.2">
      <c r="F1203" s="82"/>
      <c r="N1203" s="25"/>
      <c r="O1203" s="4"/>
    </row>
    <row r="1204" spans="6:15" x14ac:dyDescent="0.2">
      <c r="F1204" s="82"/>
      <c r="N1204" s="25"/>
      <c r="O1204" s="4"/>
    </row>
    <row r="1205" spans="6:15" x14ac:dyDescent="0.2">
      <c r="F1205" s="82"/>
      <c r="N1205" s="25"/>
      <c r="O1205" s="4"/>
    </row>
    <row r="1206" spans="6:15" x14ac:dyDescent="0.2">
      <c r="F1206" s="82"/>
      <c r="N1206" s="25"/>
      <c r="O1206" s="4"/>
    </row>
    <row r="1207" spans="6:15" x14ac:dyDescent="0.2">
      <c r="F1207" s="82"/>
      <c r="N1207" s="25"/>
      <c r="O1207" s="4"/>
    </row>
    <row r="1208" spans="6:15" x14ac:dyDescent="0.2">
      <c r="F1208" s="82"/>
      <c r="N1208" s="25"/>
      <c r="O1208" s="4"/>
    </row>
    <row r="1209" spans="6:15" x14ac:dyDescent="0.2">
      <c r="F1209" s="82"/>
      <c r="N1209" s="25"/>
      <c r="O1209" s="4"/>
    </row>
    <row r="1210" spans="6:15" x14ac:dyDescent="0.2">
      <c r="F1210" s="82"/>
      <c r="N1210" s="25"/>
      <c r="O1210" s="4"/>
    </row>
    <row r="1211" spans="6:15" x14ac:dyDescent="0.2">
      <c r="F1211" s="82"/>
      <c r="N1211" s="25"/>
      <c r="O1211" s="4"/>
    </row>
    <row r="1212" spans="6:15" x14ac:dyDescent="0.2">
      <c r="F1212" s="82"/>
      <c r="N1212" s="25"/>
      <c r="O1212" s="4"/>
    </row>
    <row r="1213" spans="6:15" x14ac:dyDescent="0.2">
      <c r="F1213" s="82"/>
      <c r="N1213" s="25"/>
      <c r="O1213" s="4"/>
    </row>
    <row r="1214" spans="6:15" x14ac:dyDescent="0.2">
      <c r="F1214" s="82"/>
      <c r="N1214" s="25"/>
      <c r="O1214" s="4"/>
    </row>
    <row r="1215" spans="6:15" x14ac:dyDescent="0.2">
      <c r="F1215" s="82"/>
      <c r="N1215" s="25"/>
      <c r="O1215" s="4"/>
    </row>
    <row r="1216" spans="6:15" x14ac:dyDescent="0.2">
      <c r="F1216" s="82"/>
      <c r="N1216" s="25"/>
      <c r="O1216" s="4"/>
    </row>
    <row r="1217" spans="6:15" x14ac:dyDescent="0.2">
      <c r="F1217" s="82"/>
      <c r="N1217" s="25"/>
      <c r="O1217" s="4"/>
    </row>
    <row r="1218" spans="6:15" x14ac:dyDescent="0.2">
      <c r="F1218" s="82"/>
      <c r="N1218" s="25"/>
      <c r="O1218" s="4"/>
    </row>
    <row r="1219" spans="6:15" x14ac:dyDescent="0.2">
      <c r="F1219" s="82"/>
      <c r="N1219" s="25"/>
      <c r="O1219" s="4"/>
    </row>
    <row r="1220" spans="6:15" x14ac:dyDescent="0.2">
      <c r="F1220" s="82"/>
      <c r="N1220" s="25"/>
      <c r="O1220" s="4"/>
    </row>
    <row r="1221" spans="6:15" x14ac:dyDescent="0.2">
      <c r="F1221" s="82"/>
      <c r="N1221" s="25"/>
      <c r="O1221" s="4"/>
    </row>
    <row r="1222" spans="6:15" x14ac:dyDescent="0.2">
      <c r="F1222" s="82"/>
      <c r="N1222" s="25"/>
      <c r="O1222" s="4"/>
    </row>
    <row r="1223" spans="6:15" x14ac:dyDescent="0.2">
      <c r="F1223" s="82"/>
      <c r="N1223" s="25"/>
      <c r="O1223" s="4"/>
    </row>
    <row r="1224" spans="6:15" x14ac:dyDescent="0.2">
      <c r="F1224" s="82"/>
      <c r="N1224" s="25"/>
      <c r="O1224" s="4"/>
    </row>
    <row r="1225" spans="6:15" x14ac:dyDescent="0.2">
      <c r="F1225" s="82"/>
      <c r="N1225" s="25"/>
      <c r="O1225" s="4"/>
    </row>
    <row r="1226" spans="6:15" x14ac:dyDescent="0.2">
      <c r="F1226" s="82"/>
      <c r="N1226" s="25"/>
      <c r="O1226" s="4"/>
    </row>
    <row r="1227" spans="6:15" x14ac:dyDescent="0.2">
      <c r="F1227" s="82"/>
      <c r="N1227" s="25"/>
      <c r="O1227" s="4"/>
    </row>
    <row r="1228" spans="6:15" x14ac:dyDescent="0.2">
      <c r="F1228" s="82"/>
      <c r="N1228" s="25"/>
      <c r="O1228" s="4"/>
    </row>
    <row r="1229" spans="6:15" x14ac:dyDescent="0.2">
      <c r="F1229" s="82"/>
      <c r="N1229" s="25"/>
      <c r="O1229" s="4"/>
    </row>
    <row r="1230" spans="6:15" x14ac:dyDescent="0.2">
      <c r="F1230" s="82"/>
      <c r="N1230" s="25"/>
      <c r="O1230" s="4"/>
    </row>
    <row r="1231" spans="6:15" x14ac:dyDescent="0.2">
      <c r="F1231" s="82"/>
      <c r="N1231" s="25"/>
      <c r="O1231" s="4"/>
    </row>
    <row r="1232" spans="6:15" x14ac:dyDescent="0.2">
      <c r="F1232" s="82"/>
      <c r="N1232" s="25"/>
      <c r="O1232" s="4"/>
    </row>
    <row r="1233" spans="6:15" x14ac:dyDescent="0.2">
      <c r="F1233" s="82"/>
      <c r="N1233" s="25"/>
      <c r="O1233" s="4"/>
    </row>
    <row r="1234" spans="6:15" x14ac:dyDescent="0.2">
      <c r="F1234" s="82"/>
      <c r="N1234" s="25"/>
      <c r="O1234" s="4"/>
    </row>
    <row r="1235" spans="6:15" x14ac:dyDescent="0.2">
      <c r="F1235" s="82"/>
      <c r="N1235" s="25"/>
      <c r="O1235" s="4"/>
    </row>
    <row r="1236" spans="6:15" x14ac:dyDescent="0.2">
      <c r="F1236" s="82"/>
      <c r="N1236" s="25"/>
      <c r="O1236" s="4"/>
    </row>
    <row r="1237" spans="6:15" x14ac:dyDescent="0.2">
      <c r="F1237" s="82"/>
      <c r="N1237" s="25"/>
      <c r="O1237" s="4"/>
    </row>
    <row r="1238" spans="6:15" x14ac:dyDescent="0.2">
      <c r="F1238" s="82"/>
      <c r="N1238" s="25"/>
      <c r="O1238" s="4"/>
    </row>
    <row r="1239" spans="6:15" x14ac:dyDescent="0.2">
      <c r="F1239" s="82"/>
      <c r="N1239" s="25"/>
      <c r="O1239" s="4"/>
    </row>
    <row r="1240" spans="6:15" x14ac:dyDescent="0.2">
      <c r="F1240" s="82"/>
      <c r="N1240" s="25"/>
      <c r="O1240" s="4"/>
    </row>
    <row r="1241" spans="6:15" x14ac:dyDescent="0.2">
      <c r="F1241" s="82"/>
      <c r="N1241" s="25"/>
      <c r="O1241" s="4"/>
    </row>
    <row r="1242" spans="6:15" x14ac:dyDescent="0.2">
      <c r="F1242" s="82"/>
      <c r="N1242" s="25"/>
      <c r="O1242" s="4"/>
    </row>
    <row r="1243" spans="6:15" x14ac:dyDescent="0.2">
      <c r="F1243" s="82"/>
      <c r="N1243" s="25"/>
      <c r="O1243" s="4"/>
    </row>
    <row r="1244" spans="6:15" x14ac:dyDescent="0.2">
      <c r="F1244" s="82"/>
      <c r="N1244" s="25"/>
      <c r="O1244" s="4"/>
    </row>
    <row r="1245" spans="6:15" x14ac:dyDescent="0.2">
      <c r="F1245" s="82"/>
      <c r="N1245" s="25"/>
      <c r="O1245" s="4"/>
    </row>
    <row r="1246" spans="6:15" x14ac:dyDescent="0.2">
      <c r="F1246" s="82"/>
      <c r="N1246" s="25"/>
      <c r="O1246" s="4"/>
    </row>
    <row r="1247" spans="6:15" x14ac:dyDescent="0.2">
      <c r="F1247" s="82"/>
      <c r="N1247" s="25"/>
      <c r="O1247" s="4"/>
    </row>
    <row r="1248" spans="6:15" x14ac:dyDescent="0.2">
      <c r="F1248" s="82"/>
      <c r="N1248" s="25"/>
      <c r="O1248" s="4"/>
    </row>
    <row r="1249" spans="6:15" x14ac:dyDescent="0.2">
      <c r="F1249" s="82"/>
      <c r="N1249" s="25"/>
      <c r="O1249" s="4"/>
    </row>
    <row r="1250" spans="6:15" x14ac:dyDescent="0.2">
      <c r="F1250" s="82"/>
      <c r="N1250" s="25"/>
      <c r="O1250" s="4"/>
    </row>
    <row r="1251" spans="6:15" x14ac:dyDescent="0.2">
      <c r="F1251" s="82"/>
      <c r="N1251" s="25"/>
      <c r="O1251" s="4"/>
    </row>
    <row r="1252" spans="6:15" x14ac:dyDescent="0.2">
      <c r="F1252" s="82"/>
      <c r="N1252" s="25"/>
      <c r="O1252" s="4"/>
    </row>
    <row r="1253" spans="6:15" x14ac:dyDescent="0.2">
      <c r="F1253" s="82"/>
      <c r="N1253" s="25"/>
      <c r="O1253" s="4"/>
    </row>
    <row r="1254" spans="6:15" x14ac:dyDescent="0.2">
      <c r="F1254" s="82"/>
      <c r="N1254" s="25"/>
      <c r="O1254" s="4"/>
    </row>
    <row r="1255" spans="6:15" x14ac:dyDescent="0.2">
      <c r="F1255" s="82"/>
      <c r="N1255" s="25"/>
      <c r="O1255" s="4"/>
    </row>
    <row r="1256" spans="6:15" x14ac:dyDescent="0.2">
      <c r="F1256" s="82"/>
      <c r="N1256" s="25"/>
      <c r="O1256" s="4"/>
    </row>
    <row r="1257" spans="6:15" x14ac:dyDescent="0.2">
      <c r="F1257" s="82"/>
      <c r="N1257" s="25"/>
      <c r="O1257" s="4"/>
    </row>
    <row r="1258" spans="6:15" x14ac:dyDescent="0.2">
      <c r="F1258" s="82"/>
      <c r="N1258" s="25"/>
      <c r="O1258" s="4"/>
    </row>
    <row r="1259" spans="6:15" x14ac:dyDescent="0.2">
      <c r="F1259" s="82"/>
      <c r="N1259" s="25"/>
      <c r="O1259" s="4"/>
    </row>
    <row r="1260" spans="6:15" x14ac:dyDescent="0.2">
      <c r="F1260" s="82"/>
      <c r="N1260" s="25"/>
      <c r="O1260" s="4"/>
    </row>
    <row r="1261" spans="6:15" x14ac:dyDescent="0.2">
      <c r="F1261" s="82"/>
      <c r="N1261" s="25"/>
      <c r="O1261" s="4"/>
    </row>
    <row r="1262" spans="6:15" x14ac:dyDescent="0.2">
      <c r="F1262" s="82"/>
      <c r="N1262" s="25"/>
      <c r="O1262" s="4"/>
    </row>
    <row r="1263" spans="6:15" x14ac:dyDescent="0.2">
      <c r="F1263" s="82"/>
      <c r="N1263" s="25"/>
      <c r="O1263" s="4"/>
    </row>
    <row r="1264" spans="6:15" x14ac:dyDescent="0.2">
      <c r="F1264" s="82"/>
      <c r="N1264" s="25"/>
      <c r="O1264" s="4"/>
    </row>
    <row r="1265" spans="6:15" x14ac:dyDescent="0.2">
      <c r="F1265" s="82"/>
      <c r="N1265" s="25"/>
      <c r="O1265" s="4"/>
    </row>
    <row r="1266" spans="6:15" x14ac:dyDescent="0.2">
      <c r="F1266" s="82"/>
      <c r="N1266" s="25"/>
      <c r="O1266" s="4"/>
    </row>
    <row r="1267" spans="6:15" x14ac:dyDescent="0.2">
      <c r="F1267" s="82"/>
      <c r="N1267" s="25"/>
      <c r="O1267" s="4"/>
    </row>
    <row r="1268" spans="6:15" x14ac:dyDescent="0.2">
      <c r="F1268" s="82"/>
      <c r="N1268" s="25"/>
      <c r="O1268" s="4"/>
    </row>
    <row r="1269" spans="6:15" x14ac:dyDescent="0.2">
      <c r="F1269" s="82"/>
      <c r="N1269" s="25"/>
      <c r="O1269" s="4"/>
    </row>
    <row r="1270" spans="6:15" x14ac:dyDescent="0.2">
      <c r="F1270" s="82"/>
      <c r="N1270" s="25"/>
      <c r="O1270" s="4"/>
    </row>
    <row r="1271" spans="6:15" x14ac:dyDescent="0.2">
      <c r="F1271" s="82"/>
      <c r="N1271" s="25"/>
      <c r="O1271" s="4"/>
    </row>
    <row r="1272" spans="6:15" x14ac:dyDescent="0.2">
      <c r="F1272" s="82"/>
      <c r="N1272" s="25"/>
      <c r="O1272" s="4"/>
    </row>
    <row r="1273" spans="6:15" x14ac:dyDescent="0.2">
      <c r="F1273" s="82"/>
      <c r="N1273" s="25"/>
      <c r="O1273" s="4"/>
    </row>
    <row r="1274" spans="6:15" x14ac:dyDescent="0.2">
      <c r="F1274" s="82"/>
      <c r="N1274" s="25"/>
      <c r="O1274" s="4"/>
    </row>
    <row r="1275" spans="6:15" x14ac:dyDescent="0.2">
      <c r="F1275" s="82"/>
      <c r="N1275" s="25"/>
      <c r="O1275" s="4"/>
    </row>
    <row r="1276" spans="6:15" x14ac:dyDescent="0.2">
      <c r="F1276" s="82"/>
      <c r="N1276" s="25"/>
      <c r="O1276" s="4"/>
    </row>
    <row r="1277" spans="6:15" x14ac:dyDescent="0.2">
      <c r="F1277" s="82"/>
      <c r="N1277" s="25"/>
      <c r="O1277" s="4"/>
    </row>
    <row r="1278" spans="6:15" x14ac:dyDescent="0.2">
      <c r="F1278" s="82"/>
      <c r="N1278" s="25"/>
      <c r="O1278" s="4"/>
    </row>
    <row r="1279" spans="6:15" x14ac:dyDescent="0.2">
      <c r="F1279" s="82"/>
      <c r="N1279" s="25"/>
      <c r="O1279" s="4"/>
    </row>
    <row r="1280" spans="6:15" x14ac:dyDescent="0.2">
      <c r="F1280" s="82"/>
      <c r="N1280" s="25"/>
      <c r="O1280" s="4"/>
    </row>
    <row r="1281" spans="6:15" x14ac:dyDescent="0.2">
      <c r="F1281" s="82"/>
      <c r="N1281" s="25"/>
      <c r="O1281" s="4"/>
    </row>
    <row r="1282" spans="6:15" x14ac:dyDescent="0.2">
      <c r="F1282" s="82"/>
      <c r="N1282" s="25"/>
      <c r="O1282" s="4"/>
    </row>
    <row r="1283" spans="6:15" x14ac:dyDescent="0.2">
      <c r="F1283" s="82"/>
      <c r="N1283" s="25"/>
      <c r="O1283" s="4"/>
    </row>
    <row r="1284" spans="6:15" x14ac:dyDescent="0.2">
      <c r="F1284" s="82"/>
      <c r="N1284" s="25"/>
      <c r="O1284" s="4"/>
    </row>
    <row r="1285" spans="6:15" x14ac:dyDescent="0.2">
      <c r="F1285" s="82"/>
      <c r="N1285" s="25"/>
      <c r="O1285" s="4"/>
    </row>
    <row r="1286" spans="6:15" x14ac:dyDescent="0.2">
      <c r="F1286" s="82"/>
      <c r="N1286" s="25"/>
      <c r="O1286" s="4"/>
    </row>
    <row r="1287" spans="6:15" x14ac:dyDescent="0.2">
      <c r="F1287" s="82"/>
      <c r="N1287" s="25"/>
      <c r="O1287" s="4"/>
    </row>
    <row r="1288" spans="6:15" x14ac:dyDescent="0.2">
      <c r="F1288" s="82"/>
      <c r="N1288" s="25"/>
      <c r="O1288" s="4"/>
    </row>
    <row r="1289" spans="6:15" x14ac:dyDescent="0.2">
      <c r="F1289" s="82"/>
      <c r="N1289" s="25"/>
      <c r="O1289" s="4"/>
    </row>
    <row r="1290" spans="6:15" x14ac:dyDescent="0.2">
      <c r="F1290" s="82"/>
      <c r="N1290" s="25"/>
      <c r="O1290" s="4"/>
    </row>
    <row r="1291" spans="6:15" x14ac:dyDescent="0.2">
      <c r="F1291" s="82"/>
      <c r="N1291" s="25"/>
      <c r="O1291" s="4"/>
    </row>
    <row r="1292" spans="6:15" x14ac:dyDescent="0.2">
      <c r="F1292" s="82"/>
      <c r="N1292" s="25"/>
      <c r="O1292" s="4"/>
    </row>
    <row r="1293" spans="6:15" x14ac:dyDescent="0.2">
      <c r="F1293" s="82"/>
      <c r="N1293" s="25"/>
      <c r="O1293" s="4"/>
    </row>
    <row r="1294" spans="6:15" x14ac:dyDescent="0.2">
      <c r="F1294" s="82"/>
      <c r="N1294" s="25"/>
      <c r="O1294" s="4"/>
    </row>
    <row r="1295" spans="6:15" x14ac:dyDescent="0.2">
      <c r="F1295" s="82"/>
      <c r="N1295" s="25"/>
      <c r="O1295" s="4"/>
    </row>
    <row r="1296" spans="6:15" x14ac:dyDescent="0.2">
      <c r="F1296" s="82"/>
      <c r="N1296" s="25"/>
      <c r="O1296" s="4"/>
    </row>
    <row r="1297" spans="6:15" x14ac:dyDescent="0.2">
      <c r="F1297" s="82"/>
      <c r="N1297" s="25"/>
      <c r="O1297" s="4"/>
    </row>
    <row r="1298" spans="6:15" x14ac:dyDescent="0.2">
      <c r="F1298" s="82"/>
      <c r="N1298" s="25"/>
      <c r="O1298" s="4"/>
    </row>
    <row r="1299" spans="6:15" x14ac:dyDescent="0.2">
      <c r="F1299" s="82"/>
      <c r="N1299" s="25"/>
      <c r="O1299" s="4"/>
    </row>
    <row r="1300" spans="6:15" x14ac:dyDescent="0.2">
      <c r="F1300" s="82"/>
      <c r="N1300" s="25"/>
      <c r="O1300" s="4"/>
    </row>
    <row r="1301" spans="6:15" x14ac:dyDescent="0.2">
      <c r="F1301" s="82"/>
      <c r="N1301" s="25"/>
      <c r="O1301" s="4"/>
    </row>
    <row r="1302" spans="6:15" x14ac:dyDescent="0.2">
      <c r="F1302" s="82"/>
      <c r="N1302" s="25"/>
      <c r="O1302" s="4"/>
    </row>
    <row r="1303" spans="6:15" x14ac:dyDescent="0.2">
      <c r="F1303" s="82"/>
      <c r="N1303" s="25"/>
      <c r="O1303" s="4"/>
    </row>
    <row r="1304" spans="6:15" x14ac:dyDescent="0.2">
      <c r="F1304" s="82"/>
      <c r="N1304" s="25"/>
      <c r="O1304" s="4"/>
    </row>
    <row r="1305" spans="6:15" x14ac:dyDescent="0.2">
      <c r="F1305" s="82"/>
      <c r="N1305" s="25"/>
      <c r="O1305" s="4"/>
    </row>
    <row r="1306" spans="6:15" x14ac:dyDescent="0.2">
      <c r="F1306" s="82"/>
      <c r="N1306" s="25"/>
      <c r="O1306" s="4"/>
    </row>
    <row r="1307" spans="6:15" x14ac:dyDescent="0.2">
      <c r="F1307" s="82"/>
      <c r="N1307" s="25"/>
      <c r="O1307" s="4"/>
    </row>
    <row r="1308" spans="6:15" x14ac:dyDescent="0.2">
      <c r="F1308" s="82"/>
      <c r="N1308" s="25"/>
      <c r="O1308" s="4"/>
    </row>
    <row r="1309" spans="6:15" x14ac:dyDescent="0.2">
      <c r="F1309" s="82"/>
      <c r="N1309" s="25"/>
      <c r="O1309" s="4"/>
    </row>
    <row r="1310" spans="6:15" x14ac:dyDescent="0.2">
      <c r="F1310" s="82"/>
      <c r="N1310" s="25"/>
      <c r="O1310" s="4"/>
    </row>
    <row r="1311" spans="6:15" x14ac:dyDescent="0.2">
      <c r="F1311" s="82"/>
      <c r="N1311" s="25"/>
      <c r="O1311" s="4"/>
    </row>
    <row r="1312" spans="6:15" x14ac:dyDescent="0.2">
      <c r="F1312" s="82"/>
      <c r="N1312" s="25"/>
      <c r="O1312" s="4"/>
    </row>
    <row r="1313" spans="6:15" x14ac:dyDescent="0.2">
      <c r="F1313" s="82"/>
      <c r="N1313" s="25"/>
      <c r="O1313" s="4"/>
    </row>
    <row r="1314" spans="6:15" x14ac:dyDescent="0.2">
      <c r="F1314" s="82"/>
      <c r="N1314" s="25"/>
      <c r="O1314" s="4"/>
    </row>
    <row r="1315" spans="6:15" x14ac:dyDescent="0.2">
      <c r="F1315" s="82"/>
      <c r="N1315" s="25"/>
      <c r="O1315" s="4"/>
    </row>
    <row r="1316" spans="6:15" x14ac:dyDescent="0.2">
      <c r="F1316" s="82"/>
      <c r="N1316" s="25"/>
      <c r="O1316" s="4"/>
    </row>
    <row r="1317" spans="6:15" x14ac:dyDescent="0.2">
      <c r="F1317" s="82"/>
      <c r="N1317" s="25"/>
      <c r="O1317" s="4"/>
    </row>
    <row r="1318" spans="6:15" x14ac:dyDescent="0.2">
      <c r="F1318" s="82"/>
      <c r="N1318" s="25"/>
      <c r="O1318" s="4"/>
    </row>
    <row r="1319" spans="6:15" x14ac:dyDescent="0.2">
      <c r="F1319" s="82"/>
      <c r="N1319" s="25"/>
      <c r="O1319" s="4"/>
    </row>
    <row r="1320" spans="6:15" x14ac:dyDescent="0.2">
      <c r="F1320" s="82"/>
      <c r="N1320" s="25"/>
      <c r="O1320" s="4"/>
    </row>
    <row r="1321" spans="6:15" x14ac:dyDescent="0.2">
      <c r="F1321" s="82"/>
      <c r="N1321" s="25"/>
      <c r="O1321" s="4"/>
    </row>
    <row r="1322" spans="6:15" x14ac:dyDescent="0.2">
      <c r="F1322" s="82"/>
      <c r="N1322" s="25"/>
      <c r="O1322" s="4"/>
    </row>
    <row r="1323" spans="6:15" x14ac:dyDescent="0.2">
      <c r="F1323" s="82"/>
      <c r="N1323" s="25"/>
      <c r="O1323" s="4"/>
    </row>
    <row r="1324" spans="6:15" x14ac:dyDescent="0.2">
      <c r="F1324" s="82"/>
      <c r="N1324" s="25"/>
      <c r="O1324" s="4"/>
    </row>
    <row r="1325" spans="6:15" x14ac:dyDescent="0.2">
      <c r="F1325" s="82"/>
      <c r="N1325" s="25"/>
      <c r="O1325" s="4"/>
    </row>
    <row r="1326" spans="6:15" x14ac:dyDescent="0.2">
      <c r="F1326" s="82"/>
      <c r="N1326" s="25"/>
      <c r="O1326" s="4"/>
    </row>
    <row r="1327" spans="6:15" x14ac:dyDescent="0.2">
      <c r="F1327" s="82"/>
      <c r="N1327" s="25"/>
      <c r="O1327" s="4"/>
    </row>
    <row r="1328" spans="6:15" x14ac:dyDescent="0.2">
      <c r="F1328" s="82"/>
      <c r="N1328" s="25"/>
      <c r="O1328" s="4"/>
    </row>
    <row r="1329" spans="6:15" x14ac:dyDescent="0.2">
      <c r="F1329" s="82"/>
      <c r="N1329" s="25"/>
      <c r="O1329" s="4"/>
    </row>
    <row r="1330" spans="6:15" x14ac:dyDescent="0.2">
      <c r="F1330" s="82"/>
      <c r="N1330" s="25"/>
      <c r="O1330" s="4"/>
    </row>
    <row r="1331" spans="6:15" x14ac:dyDescent="0.2">
      <c r="F1331" s="82"/>
      <c r="N1331" s="25"/>
      <c r="O1331" s="4"/>
    </row>
    <row r="1332" spans="6:15" x14ac:dyDescent="0.2">
      <c r="F1332" s="82"/>
      <c r="N1332" s="25"/>
      <c r="O1332" s="4"/>
    </row>
    <row r="1333" spans="6:15" x14ac:dyDescent="0.2">
      <c r="F1333" s="82"/>
      <c r="N1333" s="25"/>
      <c r="O1333" s="4"/>
    </row>
    <row r="1334" spans="6:15" x14ac:dyDescent="0.2">
      <c r="F1334" s="82"/>
      <c r="N1334" s="25"/>
      <c r="O1334" s="4"/>
    </row>
    <row r="1335" spans="6:15" x14ac:dyDescent="0.2">
      <c r="F1335" s="82"/>
      <c r="N1335" s="25"/>
      <c r="O1335" s="4"/>
    </row>
    <row r="1336" spans="6:15" x14ac:dyDescent="0.2">
      <c r="F1336" s="82"/>
      <c r="N1336" s="25"/>
      <c r="O1336" s="4"/>
    </row>
    <row r="1337" spans="6:15" x14ac:dyDescent="0.2">
      <c r="F1337" s="82"/>
      <c r="N1337" s="25"/>
      <c r="O1337" s="4"/>
    </row>
    <row r="1338" spans="6:15" x14ac:dyDescent="0.2">
      <c r="F1338" s="82"/>
      <c r="N1338" s="25"/>
      <c r="O1338" s="4"/>
    </row>
    <row r="1339" spans="6:15" x14ac:dyDescent="0.2">
      <c r="F1339" s="82"/>
      <c r="N1339" s="25"/>
      <c r="O1339" s="4"/>
    </row>
    <row r="1340" spans="6:15" x14ac:dyDescent="0.2">
      <c r="F1340" s="82"/>
      <c r="N1340" s="25"/>
      <c r="O1340" s="4"/>
    </row>
    <row r="1341" spans="6:15" x14ac:dyDescent="0.2">
      <c r="F1341" s="82"/>
      <c r="N1341" s="25"/>
      <c r="O1341" s="4"/>
    </row>
    <row r="1342" spans="6:15" x14ac:dyDescent="0.2">
      <c r="F1342" s="82"/>
      <c r="N1342" s="25"/>
      <c r="O1342" s="4"/>
    </row>
    <row r="1343" spans="6:15" x14ac:dyDescent="0.2">
      <c r="F1343" s="82"/>
      <c r="N1343" s="25"/>
      <c r="O1343" s="4"/>
    </row>
    <row r="1344" spans="6:15" x14ac:dyDescent="0.2">
      <c r="F1344" s="82"/>
      <c r="N1344" s="25"/>
      <c r="O1344" s="4"/>
    </row>
    <row r="1345" spans="6:15" x14ac:dyDescent="0.2">
      <c r="F1345" s="82"/>
      <c r="N1345" s="25"/>
      <c r="O1345" s="4"/>
    </row>
    <row r="1346" spans="6:15" x14ac:dyDescent="0.2">
      <c r="F1346" s="82"/>
      <c r="N1346" s="25"/>
      <c r="O1346" s="4"/>
    </row>
    <row r="1347" spans="6:15" x14ac:dyDescent="0.2">
      <c r="F1347" s="82"/>
      <c r="N1347" s="25"/>
      <c r="O1347" s="4"/>
    </row>
    <row r="1348" spans="6:15" x14ac:dyDescent="0.2">
      <c r="F1348" s="82"/>
      <c r="N1348" s="25"/>
      <c r="O1348" s="4"/>
    </row>
    <row r="1349" spans="6:15" x14ac:dyDescent="0.2">
      <c r="F1349" s="82"/>
      <c r="N1349" s="25"/>
      <c r="O1349" s="4"/>
    </row>
    <row r="1350" spans="6:15" x14ac:dyDescent="0.2">
      <c r="F1350" s="82"/>
      <c r="N1350" s="25"/>
      <c r="O1350" s="4"/>
    </row>
    <row r="1351" spans="6:15" x14ac:dyDescent="0.2">
      <c r="F1351" s="82"/>
      <c r="N1351" s="25"/>
      <c r="O1351" s="4"/>
    </row>
    <row r="1352" spans="6:15" x14ac:dyDescent="0.2">
      <c r="F1352" s="82"/>
      <c r="N1352" s="25"/>
      <c r="O1352" s="4"/>
    </row>
    <row r="1353" spans="6:15" x14ac:dyDescent="0.2">
      <c r="F1353" s="82"/>
      <c r="N1353" s="25"/>
      <c r="O1353" s="4"/>
    </row>
    <row r="1354" spans="6:15" x14ac:dyDescent="0.2">
      <c r="F1354" s="82"/>
      <c r="N1354" s="25"/>
      <c r="O1354" s="4"/>
    </row>
    <row r="1355" spans="6:15" x14ac:dyDescent="0.2">
      <c r="F1355" s="82"/>
      <c r="N1355" s="25"/>
      <c r="O1355" s="4"/>
    </row>
    <row r="1356" spans="6:15" x14ac:dyDescent="0.2">
      <c r="F1356" s="82"/>
      <c r="N1356" s="25"/>
      <c r="O1356" s="4"/>
    </row>
    <row r="1357" spans="6:15" x14ac:dyDescent="0.2">
      <c r="F1357" s="82"/>
      <c r="N1357" s="25"/>
      <c r="O1357" s="4"/>
    </row>
    <row r="1358" spans="6:15" x14ac:dyDescent="0.2">
      <c r="F1358" s="82"/>
      <c r="N1358" s="25"/>
      <c r="O1358" s="4"/>
    </row>
    <row r="1359" spans="6:15" x14ac:dyDescent="0.2">
      <c r="F1359" s="82"/>
      <c r="N1359" s="25"/>
      <c r="O1359" s="4"/>
    </row>
    <row r="1360" spans="6:15" x14ac:dyDescent="0.2">
      <c r="F1360" s="82"/>
      <c r="N1360" s="25"/>
      <c r="O1360" s="4"/>
    </row>
    <row r="1361" spans="6:15" x14ac:dyDescent="0.2">
      <c r="F1361" s="82"/>
      <c r="N1361" s="25"/>
      <c r="O1361" s="4"/>
    </row>
    <row r="1362" spans="6:15" x14ac:dyDescent="0.2">
      <c r="F1362" s="82"/>
      <c r="N1362" s="25"/>
      <c r="O1362" s="4"/>
    </row>
    <row r="1363" spans="6:15" x14ac:dyDescent="0.2">
      <c r="F1363" s="82"/>
      <c r="N1363" s="25"/>
      <c r="O1363" s="4"/>
    </row>
    <row r="1364" spans="6:15" x14ac:dyDescent="0.2">
      <c r="F1364" s="82"/>
      <c r="N1364" s="25"/>
      <c r="O1364" s="4"/>
    </row>
    <row r="1365" spans="6:15" x14ac:dyDescent="0.2">
      <c r="F1365" s="82"/>
      <c r="N1365" s="25"/>
      <c r="O1365" s="4"/>
    </row>
    <row r="1366" spans="6:15" x14ac:dyDescent="0.2">
      <c r="F1366" s="82"/>
      <c r="N1366" s="25"/>
      <c r="O1366" s="4"/>
    </row>
    <row r="1367" spans="6:15" x14ac:dyDescent="0.2">
      <c r="F1367" s="82"/>
      <c r="N1367" s="25"/>
      <c r="O1367" s="4"/>
    </row>
    <row r="1368" spans="6:15" x14ac:dyDescent="0.2">
      <c r="F1368" s="82"/>
      <c r="N1368" s="25"/>
      <c r="O1368" s="4"/>
    </row>
    <row r="1369" spans="6:15" x14ac:dyDescent="0.2">
      <c r="F1369" s="82"/>
      <c r="N1369" s="25"/>
      <c r="O1369" s="4"/>
    </row>
    <row r="1370" spans="6:15" x14ac:dyDescent="0.2">
      <c r="F1370" s="82"/>
      <c r="N1370" s="25"/>
      <c r="O1370" s="4"/>
    </row>
    <row r="1371" spans="6:15" x14ac:dyDescent="0.2">
      <c r="F1371" s="82"/>
      <c r="N1371" s="25"/>
      <c r="O1371" s="4"/>
    </row>
    <row r="1372" spans="6:15" x14ac:dyDescent="0.2">
      <c r="F1372" s="82"/>
      <c r="N1372" s="25"/>
      <c r="O1372" s="4"/>
    </row>
    <row r="1373" spans="6:15" x14ac:dyDescent="0.2">
      <c r="F1373" s="82"/>
      <c r="N1373" s="25"/>
      <c r="O1373" s="4"/>
    </row>
    <row r="1374" spans="6:15" x14ac:dyDescent="0.2">
      <c r="F1374" s="82"/>
      <c r="N1374" s="25"/>
      <c r="O1374" s="4"/>
    </row>
    <row r="1375" spans="6:15" x14ac:dyDescent="0.2">
      <c r="F1375" s="82"/>
      <c r="N1375" s="25"/>
      <c r="O1375" s="4"/>
    </row>
    <row r="1376" spans="6:15" x14ac:dyDescent="0.2">
      <c r="F1376" s="82"/>
      <c r="N1376" s="25"/>
      <c r="O1376" s="4"/>
    </row>
    <row r="1377" spans="6:15" x14ac:dyDescent="0.2">
      <c r="F1377" s="82"/>
      <c r="N1377" s="25"/>
      <c r="O1377" s="4"/>
    </row>
    <row r="1378" spans="6:15" x14ac:dyDescent="0.2">
      <c r="F1378" s="82"/>
      <c r="N1378" s="25"/>
      <c r="O1378" s="4"/>
    </row>
    <row r="1379" spans="6:15" x14ac:dyDescent="0.2">
      <c r="F1379" s="82"/>
      <c r="N1379" s="25"/>
      <c r="O1379" s="4"/>
    </row>
    <row r="1380" spans="6:15" x14ac:dyDescent="0.2">
      <c r="F1380" s="82"/>
      <c r="N1380" s="25"/>
      <c r="O1380" s="4"/>
    </row>
    <row r="1381" spans="6:15" x14ac:dyDescent="0.2">
      <c r="F1381" s="82"/>
      <c r="N1381" s="25"/>
      <c r="O1381" s="4"/>
    </row>
    <row r="1382" spans="6:15" x14ac:dyDescent="0.2">
      <c r="F1382" s="82"/>
      <c r="N1382" s="25"/>
      <c r="O1382" s="4"/>
    </row>
    <row r="1383" spans="6:15" x14ac:dyDescent="0.2">
      <c r="F1383" s="82"/>
      <c r="N1383" s="25"/>
      <c r="O1383" s="4"/>
    </row>
    <row r="1384" spans="6:15" x14ac:dyDescent="0.2">
      <c r="F1384" s="82"/>
      <c r="N1384" s="25"/>
      <c r="O1384" s="4"/>
    </row>
    <row r="1385" spans="6:15" x14ac:dyDescent="0.2">
      <c r="F1385" s="82"/>
      <c r="N1385" s="25"/>
      <c r="O1385" s="4"/>
    </row>
    <row r="1386" spans="6:15" x14ac:dyDescent="0.2">
      <c r="F1386" s="82"/>
      <c r="N1386" s="25"/>
      <c r="O1386" s="4"/>
    </row>
    <row r="1387" spans="6:15" x14ac:dyDescent="0.2">
      <c r="F1387" s="82"/>
      <c r="N1387" s="25"/>
      <c r="O1387" s="4"/>
    </row>
    <row r="1388" spans="6:15" x14ac:dyDescent="0.2">
      <c r="F1388" s="82"/>
      <c r="N1388" s="25"/>
      <c r="O1388" s="4"/>
    </row>
    <row r="1389" spans="6:15" x14ac:dyDescent="0.2">
      <c r="F1389" s="82"/>
      <c r="N1389" s="25"/>
      <c r="O1389" s="4"/>
    </row>
    <row r="1390" spans="6:15" x14ac:dyDescent="0.2">
      <c r="F1390" s="82"/>
      <c r="N1390" s="25"/>
      <c r="O1390" s="4"/>
    </row>
    <row r="1391" spans="6:15" x14ac:dyDescent="0.2">
      <c r="F1391" s="82"/>
      <c r="N1391" s="25"/>
      <c r="O1391" s="4"/>
    </row>
    <row r="1392" spans="6:15" x14ac:dyDescent="0.2">
      <c r="F1392" s="82"/>
      <c r="N1392" s="25"/>
      <c r="O1392" s="4"/>
    </row>
    <row r="1393" spans="6:15" x14ac:dyDescent="0.2">
      <c r="F1393" s="82"/>
      <c r="N1393" s="25"/>
      <c r="O1393" s="4"/>
    </row>
    <row r="1394" spans="6:15" x14ac:dyDescent="0.2">
      <c r="F1394" s="82"/>
      <c r="N1394" s="25"/>
      <c r="O1394" s="4"/>
    </row>
    <row r="1395" spans="6:15" x14ac:dyDescent="0.2">
      <c r="F1395" s="82"/>
      <c r="N1395" s="25"/>
      <c r="O1395" s="4"/>
    </row>
    <row r="1396" spans="6:15" x14ac:dyDescent="0.2">
      <c r="F1396" s="82"/>
      <c r="N1396" s="25"/>
      <c r="O1396" s="4"/>
    </row>
    <row r="1397" spans="6:15" x14ac:dyDescent="0.2">
      <c r="F1397" s="82"/>
      <c r="N1397" s="25"/>
      <c r="O1397" s="4"/>
    </row>
    <row r="1398" spans="6:15" x14ac:dyDescent="0.2">
      <c r="F1398" s="82"/>
      <c r="N1398" s="25"/>
      <c r="O1398" s="4"/>
    </row>
    <row r="1399" spans="6:15" x14ac:dyDescent="0.2">
      <c r="F1399" s="82"/>
      <c r="N1399" s="25"/>
      <c r="O1399" s="4"/>
    </row>
    <row r="1400" spans="6:15" x14ac:dyDescent="0.2">
      <c r="F1400" s="82"/>
      <c r="N1400" s="25"/>
      <c r="O1400" s="4"/>
    </row>
    <row r="1401" spans="6:15" x14ac:dyDescent="0.2">
      <c r="F1401" s="82"/>
      <c r="N1401" s="25"/>
      <c r="O1401" s="4"/>
    </row>
    <row r="1402" spans="6:15" x14ac:dyDescent="0.2">
      <c r="F1402" s="82"/>
      <c r="N1402" s="25"/>
      <c r="O1402" s="4"/>
    </row>
    <row r="1403" spans="6:15" x14ac:dyDescent="0.2">
      <c r="F1403" s="82"/>
      <c r="N1403" s="25"/>
      <c r="O1403" s="4"/>
    </row>
    <row r="1404" spans="6:15" x14ac:dyDescent="0.2">
      <c r="F1404" s="82"/>
      <c r="N1404" s="25"/>
      <c r="O1404" s="4"/>
    </row>
    <row r="1405" spans="6:15" x14ac:dyDescent="0.2">
      <c r="F1405" s="82"/>
      <c r="N1405" s="25"/>
      <c r="O1405" s="4"/>
    </row>
    <row r="1406" spans="6:15" x14ac:dyDescent="0.2">
      <c r="F1406" s="82"/>
      <c r="N1406" s="25"/>
      <c r="O1406" s="4"/>
    </row>
    <row r="1407" spans="6:15" x14ac:dyDescent="0.2">
      <c r="F1407" s="82"/>
      <c r="N1407" s="25"/>
      <c r="O1407" s="4"/>
    </row>
    <row r="1408" spans="6:15" x14ac:dyDescent="0.2">
      <c r="F1408" s="82"/>
      <c r="N1408" s="25"/>
      <c r="O1408" s="4"/>
    </row>
    <row r="1409" spans="6:15" x14ac:dyDescent="0.2">
      <c r="F1409" s="82"/>
      <c r="N1409" s="25"/>
      <c r="O1409" s="4"/>
    </row>
    <row r="1410" spans="6:15" x14ac:dyDescent="0.2">
      <c r="F1410" s="82"/>
      <c r="N1410" s="25"/>
      <c r="O1410" s="4"/>
    </row>
    <row r="1411" spans="6:15" x14ac:dyDescent="0.2">
      <c r="F1411" s="82"/>
      <c r="N1411" s="25"/>
      <c r="O1411" s="4"/>
    </row>
    <row r="1412" spans="6:15" x14ac:dyDescent="0.2">
      <c r="F1412" s="82"/>
      <c r="N1412" s="25"/>
      <c r="O1412" s="4"/>
    </row>
    <row r="1413" spans="6:15" x14ac:dyDescent="0.2">
      <c r="F1413" s="82"/>
      <c r="N1413" s="25"/>
      <c r="O1413" s="4"/>
    </row>
    <row r="1414" spans="6:15" x14ac:dyDescent="0.2">
      <c r="F1414" s="82"/>
      <c r="N1414" s="25"/>
      <c r="O1414" s="4"/>
    </row>
    <row r="1415" spans="6:15" x14ac:dyDescent="0.2">
      <c r="F1415" s="82"/>
      <c r="N1415" s="25"/>
      <c r="O1415" s="4"/>
    </row>
    <row r="1416" spans="6:15" x14ac:dyDescent="0.2">
      <c r="F1416" s="82"/>
      <c r="N1416" s="25"/>
      <c r="O1416" s="4"/>
    </row>
    <row r="1417" spans="6:15" x14ac:dyDescent="0.2">
      <c r="F1417" s="82"/>
      <c r="N1417" s="25"/>
      <c r="O1417" s="4"/>
    </row>
    <row r="1418" spans="6:15" x14ac:dyDescent="0.2">
      <c r="F1418" s="82"/>
      <c r="N1418" s="25"/>
      <c r="O1418" s="4"/>
    </row>
    <row r="1419" spans="6:15" x14ac:dyDescent="0.2">
      <c r="F1419" s="82"/>
      <c r="N1419" s="25"/>
      <c r="O1419" s="4"/>
    </row>
    <row r="1420" spans="6:15" x14ac:dyDescent="0.2">
      <c r="F1420" s="82"/>
      <c r="N1420" s="25"/>
      <c r="O1420" s="4"/>
    </row>
    <row r="1421" spans="6:15" x14ac:dyDescent="0.2">
      <c r="F1421" s="82"/>
      <c r="N1421" s="25"/>
      <c r="O1421" s="4"/>
    </row>
    <row r="1422" spans="6:15" x14ac:dyDescent="0.2">
      <c r="F1422" s="82"/>
      <c r="N1422" s="25"/>
      <c r="O1422" s="4"/>
    </row>
    <row r="1423" spans="6:15" x14ac:dyDescent="0.2">
      <c r="F1423" s="82"/>
      <c r="N1423" s="25"/>
      <c r="O1423" s="4"/>
    </row>
    <row r="1424" spans="6:15" x14ac:dyDescent="0.2">
      <c r="F1424" s="82"/>
      <c r="N1424" s="25"/>
      <c r="O1424" s="4"/>
    </row>
    <row r="1425" spans="6:15" x14ac:dyDescent="0.2">
      <c r="F1425" s="82"/>
      <c r="N1425" s="25"/>
      <c r="O1425" s="4"/>
    </row>
    <row r="1426" spans="6:15" x14ac:dyDescent="0.2">
      <c r="F1426" s="82"/>
      <c r="N1426" s="25"/>
      <c r="O1426" s="4"/>
    </row>
    <row r="1427" spans="6:15" x14ac:dyDescent="0.2">
      <c r="F1427" s="82"/>
      <c r="N1427" s="25"/>
      <c r="O1427" s="4"/>
    </row>
    <row r="1428" spans="6:15" x14ac:dyDescent="0.2">
      <c r="F1428" s="82"/>
      <c r="N1428" s="25"/>
      <c r="O1428" s="4"/>
    </row>
    <row r="1429" spans="6:15" x14ac:dyDescent="0.2">
      <c r="F1429" s="82"/>
      <c r="N1429" s="25"/>
      <c r="O1429" s="4"/>
    </row>
    <row r="1430" spans="6:15" x14ac:dyDescent="0.2">
      <c r="F1430" s="82"/>
      <c r="N1430" s="25"/>
      <c r="O1430" s="4"/>
    </row>
    <row r="1431" spans="6:15" x14ac:dyDescent="0.2">
      <c r="F1431" s="82"/>
      <c r="N1431" s="25"/>
      <c r="O1431" s="4"/>
    </row>
    <row r="1432" spans="6:15" x14ac:dyDescent="0.2">
      <c r="F1432" s="82"/>
      <c r="N1432" s="25"/>
      <c r="O1432" s="4"/>
    </row>
    <row r="1433" spans="6:15" x14ac:dyDescent="0.2">
      <c r="F1433" s="82"/>
      <c r="N1433" s="25"/>
      <c r="O1433" s="4"/>
    </row>
    <row r="1434" spans="6:15" x14ac:dyDescent="0.2">
      <c r="F1434" s="82"/>
      <c r="N1434" s="25"/>
      <c r="O1434" s="4"/>
    </row>
    <row r="1435" spans="6:15" x14ac:dyDescent="0.2">
      <c r="F1435" s="82"/>
      <c r="N1435" s="25"/>
      <c r="O1435" s="4"/>
    </row>
    <row r="1436" spans="6:15" x14ac:dyDescent="0.2">
      <c r="F1436" s="82"/>
      <c r="N1436" s="25"/>
      <c r="O1436" s="4"/>
    </row>
    <row r="1437" spans="6:15" x14ac:dyDescent="0.2">
      <c r="F1437" s="82"/>
      <c r="N1437" s="25"/>
      <c r="O1437" s="4"/>
    </row>
    <row r="1438" spans="6:15" x14ac:dyDescent="0.2">
      <c r="F1438" s="82"/>
      <c r="N1438" s="25"/>
      <c r="O1438" s="4"/>
    </row>
    <row r="1439" spans="6:15" x14ac:dyDescent="0.2">
      <c r="F1439" s="82"/>
      <c r="N1439" s="25"/>
      <c r="O1439" s="4"/>
    </row>
    <row r="1440" spans="6:15" x14ac:dyDescent="0.2">
      <c r="F1440" s="82"/>
      <c r="N1440" s="25"/>
      <c r="O1440" s="4"/>
    </row>
    <row r="1441" spans="6:15" x14ac:dyDescent="0.2">
      <c r="F1441" s="82"/>
      <c r="N1441" s="25"/>
      <c r="O1441" s="4"/>
    </row>
    <row r="1442" spans="6:15" x14ac:dyDescent="0.2">
      <c r="F1442" s="82"/>
      <c r="N1442" s="25"/>
      <c r="O1442" s="4"/>
    </row>
    <row r="1443" spans="6:15" x14ac:dyDescent="0.2">
      <c r="F1443" s="82"/>
      <c r="N1443" s="25"/>
      <c r="O1443" s="4"/>
    </row>
    <row r="1444" spans="6:15" x14ac:dyDescent="0.2">
      <c r="F1444" s="82"/>
      <c r="N1444" s="25"/>
      <c r="O1444" s="4"/>
    </row>
    <row r="1445" spans="6:15" x14ac:dyDescent="0.2">
      <c r="F1445" s="82"/>
      <c r="N1445" s="25"/>
      <c r="O1445" s="4"/>
    </row>
    <row r="1446" spans="6:15" x14ac:dyDescent="0.2">
      <c r="F1446" s="82"/>
      <c r="N1446" s="25"/>
      <c r="O1446" s="4"/>
    </row>
    <row r="1447" spans="6:15" x14ac:dyDescent="0.2">
      <c r="F1447" s="82"/>
      <c r="N1447" s="25"/>
      <c r="O1447" s="4"/>
    </row>
    <row r="1448" spans="6:15" x14ac:dyDescent="0.2">
      <c r="F1448" s="82"/>
      <c r="N1448" s="25"/>
      <c r="O1448" s="4"/>
    </row>
    <row r="1449" spans="6:15" x14ac:dyDescent="0.2">
      <c r="F1449" s="82"/>
      <c r="N1449" s="25"/>
      <c r="O1449" s="4"/>
    </row>
    <row r="1450" spans="6:15" x14ac:dyDescent="0.2">
      <c r="F1450" s="82"/>
      <c r="N1450" s="25"/>
      <c r="O1450" s="4"/>
    </row>
    <row r="1451" spans="6:15" x14ac:dyDescent="0.2">
      <c r="F1451" s="82"/>
      <c r="N1451" s="25"/>
      <c r="O1451" s="4"/>
    </row>
    <row r="1452" spans="6:15" x14ac:dyDescent="0.2">
      <c r="F1452" s="82"/>
      <c r="N1452" s="25"/>
      <c r="O1452" s="4"/>
    </row>
    <row r="1453" spans="6:15" x14ac:dyDescent="0.2">
      <c r="F1453" s="82"/>
      <c r="N1453" s="25"/>
      <c r="O1453" s="4"/>
    </row>
    <row r="1454" spans="6:15" x14ac:dyDescent="0.2">
      <c r="F1454" s="82"/>
      <c r="N1454" s="25"/>
      <c r="O1454" s="4"/>
    </row>
    <row r="1455" spans="6:15" x14ac:dyDescent="0.2">
      <c r="F1455" s="82"/>
      <c r="N1455" s="25"/>
      <c r="O1455" s="4"/>
    </row>
    <row r="1456" spans="6:15" x14ac:dyDescent="0.2">
      <c r="F1456" s="82"/>
      <c r="N1456" s="25"/>
      <c r="O1456" s="4"/>
    </row>
    <row r="1457" spans="6:15" x14ac:dyDescent="0.2">
      <c r="F1457" s="82"/>
      <c r="N1457" s="25"/>
      <c r="O1457" s="4"/>
    </row>
    <row r="1458" spans="6:15" x14ac:dyDescent="0.2">
      <c r="F1458" s="82"/>
      <c r="N1458" s="25"/>
      <c r="O1458" s="4"/>
    </row>
    <row r="1459" spans="6:15" x14ac:dyDescent="0.2">
      <c r="F1459" s="82"/>
      <c r="N1459" s="25"/>
      <c r="O1459" s="4"/>
    </row>
    <row r="1460" spans="6:15" x14ac:dyDescent="0.2">
      <c r="F1460" s="82"/>
      <c r="N1460" s="25"/>
      <c r="O1460" s="4"/>
    </row>
    <row r="1461" spans="6:15" x14ac:dyDescent="0.2">
      <c r="F1461" s="82"/>
      <c r="N1461" s="25"/>
      <c r="O1461" s="4"/>
    </row>
    <row r="1462" spans="6:15" x14ac:dyDescent="0.2">
      <c r="F1462" s="82"/>
      <c r="N1462" s="25"/>
      <c r="O1462" s="4"/>
    </row>
    <row r="1463" spans="6:15" x14ac:dyDescent="0.2">
      <c r="F1463" s="82"/>
      <c r="N1463" s="25"/>
      <c r="O1463" s="4"/>
    </row>
    <row r="1464" spans="6:15" x14ac:dyDescent="0.2">
      <c r="F1464" s="82"/>
      <c r="N1464" s="25"/>
      <c r="O1464" s="4"/>
    </row>
    <row r="1465" spans="6:15" x14ac:dyDescent="0.2">
      <c r="F1465" s="82"/>
      <c r="N1465" s="25"/>
      <c r="O1465" s="4"/>
    </row>
    <row r="1466" spans="6:15" x14ac:dyDescent="0.2">
      <c r="F1466" s="82"/>
      <c r="N1466" s="25"/>
      <c r="O1466" s="4"/>
    </row>
    <row r="1467" spans="6:15" x14ac:dyDescent="0.2">
      <c r="F1467" s="82"/>
      <c r="N1467" s="25"/>
      <c r="O1467" s="4"/>
    </row>
    <row r="1468" spans="6:15" x14ac:dyDescent="0.2">
      <c r="F1468" s="82"/>
      <c r="N1468" s="25"/>
      <c r="O1468" s="4"/>
    </row>
    <row r="1469" spans="6:15" x14ac:dyDescent="0.2">
      <c r="F1469" s="82"/>
      <c r="N1469" s="25"/>
      <c r="O1469" s="4"/>
    </row>
    <row r="1470" spans="6:15" x14ac:dyDescent="0.2">
      <c r="F1470" s="82"/>
      <c r="N1470" s="25"/>
      <c r="O1470" s="4"/>
    </row>
    <row r="1471" spans="6:15" x14ac:dyDescent="0.2">
      <c r="F1471" s="82"/>
      <c r="N1471" s="25"/>
      <c r="O1471" s="4"/>
    </row>
    <row r="1472" spans="6:15" x14ac:dyDescent="0.2">
      <c r="F1472" s="82"/>
      <c r="N1472" s="25"/>
      <c r="O1472" s="4"/>
    </row>
    <row r="1473" spans="6:15" x14ac:dyDescent="0.2">
      <c r="F1473" s="82"/>
      <c r="N1473" s="25"/>
      <c r="O1473" s="4"/>
    </row>
    <row r="1474" spans="6:15" x14ac:dyDescent="0.2">
      <c r="F1474" s="82"/>
      <c r="N1474" s="25"/>
      <c r="O1474" s="4"/>
    </row>
    <row r="1475" spans="6:15" x14ac:dyDescent="0.2">
      <c r="F1475" s="82"/>
      <c r="N1475" s="25"/>
      <c r="O1475" s="4"/>
    </row>
    <row r="1476" spans="6:15" x14ac:dyDescent="0.2">
      <c r="F1476" s="82"/>
      <c r="N1476" s="25"/>
      <c r="O1476" s="4"/>
    </row>
    <row r="1477" spans="6:15" x14ac:dyDescent="0.2">
      <c r="F1477" s="82"/>
      <c r="N1477" s="25"/>
      <c r="O1477" s="4"/>
    </row>
    <row r="1478" spans="6:15" x14ac:dyDescent="0.2">
      <c r="F1478" s="82"/>
      <c r="N1478" s="25"/>
      <c r="O1478" s="4"/>
    </row>
    <row r="1479" spans="6:15" x14ac:dyDescent="0.2">
      <c r="F1479" s="82"/>
      <c r="N1479" s="25"/>
      <c r="O1479" s="4"/>
    </row>
    <row r="1480" spans="6:15" x14ac:dyDescent="0.2">
      <c r="F1480" s="82"/>
      <c r="N1480" s="25"/>
      <c r="O1480" s="4"/>
    </row>
    <row r="1481" spans="6:15" x14ac:dyDescent="0.2">
      <c r="F1481" s="82"/>
      <c r="N1481" s="25"/>
      <c r="O1481" s="4"/>
    </row>
    <row r="1482" spans="6:15" x14ac:dyDescent="0.2">
      <c r="F1482" s="82"/>
      <c r="N1482" s="25"/>
      <c r="O1482" s="4"/>
    </row>
    <row r="1483" spans="6:15" x14ac:dyDescent="0.2">
      <c r="F1483" s="82"/>
      <c r="N1483" s="25"/>
      <c r="O1483" s="4"/>
    </row>
    <row r="1484" spans="6:15" x14ac:dyDescent="0.2">
      <c r="F1484" s="82"/>
      <c r="N1484" s="25"/>
      <c r="O1484" s="4"/>
    </row>
    <row r="1485" spans="6:15" x14ac:dyDescent="0.2">
      <c r="F1485" s="82"/>
      <c r="N1485" s="25"/>
      <c r="O1485" s="4"/>
    </row>
    <row r="1486" spans="6:15" x14ac:dyDescent="0.2">
      <c r="F1486" s="82"/>
      <c r="N1486" s="25"/>
      <c r="O1486" s="4"/>
    </row>
    <row r="1487" spans="6:15" x14ac:dyDescent="0.2">
      <c r="F1487" s="82"/>
      <c r="N1487" s="25"/>
      <c r="O1487" s="4"/>
    </row>
    <row r="1488" spans="6:15" x14ac:dyDescent="0.2">
      <c r="F1488" s="82"/>
      <c r="N1488" s="25"/>
      <c r="O1488" s="4"/>
    </row>
    <row r="1489" spans="6:15" x14ac:dyDescent="0.2">
      <c r="F1489" s="82"/>
      <c r="N1489" s="25"/>
      <c r="O1489" s="4"/>
    </row>
    <row r="1490" spans="6:15" x14ac:dyDescent="0.2">
      <c r="F1490" s="82"/>
      <c r="N1490" s="25"/>
      <c r="O1490" s="4"/>
    </row>
    <row r="1491" spans="6:15" x14ac:dyDescent="0.2">
      <c r="F1491" s="82"/>
      <c r="N1491" s="25"/>
      <c r="O1491" s="4"/>
    </row>
    <row r="1492" spans="6:15" x14ac:dyDescent="0.2">
      <c r="F1492" s="82"/>
      <c r="N1492" s="25"/>
      <c r="O1492" s="4"/>
    </row>
    <row r="1493" spans="6:15" x14ac:dyDescent="0.2">
      <c r="F1493" s="82"/>
      <c r="N1493" s="25"/>
      <c r="O1493" s="4"/>
    </row>
    <row r="1494" spans="6:15" x14ac:dyDescent="0.2">
      <c r="F1494" s="82"/>
      <c r="N1494" s="25"/>
      <c r="O1494" s="4"/>
    </row>
    <row r="1495" spans="6:15" x14ac:dyDescent="0.2">
      <c r="F1495" s="82"/>
      <c r="N1495" s="25"/>
      <c r="O1495" s="4"/>
    </row>
    <row r="1496" spans="6:15" x14ac:dyDescent="0.2">
      <c r="F1496" s="82"/>
      <c r="N1496" s="25"/>
      <c r="O1496" s="4"/>
    </row>
    <row r="1497" spans="6:15" x14ac:dyDescent="0.2">
      <c r="F1497" s="82"/>
      <c r="N1497" s="25"/>
      <c r="O1497" s="4"/>
    </row>
    <row r="1498" spans="6:15" x14ac:dyDescent="0.2">
      <c r="F1498" s="82"/>
      <c r="N1498" s="25"/>
      <c r="O1498" s="4"/>
    </row>
    <row r="1499" spans="6:15" x14ac:dyDescent="0.2">
      <c r="F1499" s="82"/>
      <c r="N1499" s="25"/>
      <c r="O1499" s="4"/>
    </row>
    <row r="1500" spans="6:15" x14ac:dyDescent="0.2">
      <c r="F1500" s="82"/>
      <c r="N1500" s="25"/>
      <c r="O1500" s="4"/>
    </row>
    <row r="1501" spans="6:15" x14ac:dyDescent="0.2">
      <c r="F1501" s="82"/>
      <c r="N1501" s="25"/>
      <c r="O1501" s="4"/>
    </row>
    <row r="1502" spans="6:15" x14ac:dyDescent="0.2">
      <c r="F1502" s="82"/>
      <c r="N1502" s="25"/>
      <c r="O1502" s="4"/>
    </row>
    <row r="1503" spans="6:15" x14ac:dyDescent="0.2">
      <c r="F1503" s="82"/>
      <c r="N1503" s="25"/>
      <c r="O1503" s="4"/>
    </row>
    <row r="1504" spans="6:15" x14ac:dyDescent="0.2">
      <c r="F1504" s="82"/>
      <c r="N1504" s="25"/>
      <c r="O1504" s="4"/>
    </row>
    <row r="1505" spans="6:15" x14ac:dyDescent="0.2">
      <c r="F1505" s="82"/>
      <c r="N1505" s="25"/>
      <c r="O1505" s="4"/>
    </row>
    <row r="1506" spans="6:15" x14ac:dyDescent="0.2">
      <c r="F1506" s="82"/>
      <c r="N1506" s="25"/>
      <c r="O1506" s="4"/>
    </row>
    <row r="1507" spans="6:15" x14ac:dyDescent="0.2">
      <c r="F1507" s="82"/>
      <c r="N1507" s="25"/>
      <c r="O1507" s="4"/>
    </row>
    <row r="1508" spans="6:15" x14ac:dyDescent="0.2">
      <c r="F1508" s="82"/>
      <c r="N1508" s="25"/>
      <c r="O1508" s="4"/>
    </row>
    <row r="1509" spans="6:15" x14ac:dyDescent="0.2">
      <c r="F1509" s="82"/>
      <c r="N1509" s="25"/>
      <c r="O1509" s="4"/>
    </row>
    <row r="1510" spans="6:15" x14ac:dyDescent="0.2">
      <c r="F1510" s="82"/>
      <c r="N1510" s="25"/>
      <c r="O1510" s="4"/>
    </row>
    <row r="1511" spans="6:15" x14ac:dyDescent="0.2">
      <c r="F1511" s="82"/>
      <c r="N1511" s="25"/>
      <c r="O1511" s="4"/>
    </row>
    <row r="1512" spans="6:15" x14ac:dyDescent="0.2">
      <c r="F1512" s="82"/>
      <c r="N1512" s="25"/>
      <c r="O1512" s="4"/>
    </row>
    <row r="1513" spans="6:15" x14ac:dyDescent="0.2">
      <c r="F1513" s="82"/>
      <c r="N1513" s="25"/>
      <c r="O1513" s="4"/>
    </row>
    <row r="1514" spans="6:15" x14ac:dyDescent="0.2">
      <c r="F1514" s="82"/>
      <c r="N1514" s="25"/>
      <c r="O1514" s="4"/>
    </row>
    <row r="1515" spans="6:15" x14ac:dyDescent="0.2">
      <c r="F1515" s="82"/>
      <c r="N1515" s="25"/>
      <c r="O1515" s="4"/>
    </row>
    <row r="1516" spans="6:15" x14ac:dyDescent="0.2">
      <c r="F1516" s="82"/>
      <c r="N1516" s="25"/>
      <c r="O1516" s="4"/>
    </row>
    <row r="1517" spans="6:15" x14ac:dyDescent="0.2">
      <c r="F1517" s="82"/>
      <c r="N1517" s="25"/>
      <c r="O1517" s="4"/>
    </row>
    <row r="1518" spans="6:15" x14ac:dyDescent="0.2">
      <c r="F1518" s="82"/>
      <c r="N1518" s="25"/>
      <c r="O1518" s="4"/>
    </row>
    <row r="1519" spans="6:15" x14ac:dyDescent="0.2">
      <c r="F1519" s="82"/>
      <c r="N1519" s="25"/>
      <c r="O1519" s="4"/>
    </row>
    <row r="1520" spans="6:15" x14ac:dyDescent="0.2">
      <c r="F1520" s="82"/>
      <c r="N1520" s="25"/>
      <c r="O1520" s="4"/>
    </row>
    <row r="1521" spans="6:15" x14ac:dyDescent="0.2">
      <c r="F1521" s="82"/>
      <c r="N1521" s="25"/>
      <c r="O1521" s="4"/>
    </row>
    <row r="1522" spans="6:15" x14ac:dyDescent="0.2">
      <c r="F1522" s="82"/>
      <c r="N1522" s="25"/>
      <c r="O1522" s="4"/>
    </row>
    <row r="1523" spans="6:15" x14ac:dyDescent="0.2">
      <c r="F1523" s="82"/>
      <c r="N1523" s="25"/>
      <c r="O1523" s="4"/>
    </row>
    <row r="1524" spans="6:15" x14ac:dyDescent="0.2">
      <c r="F1524" s="82"/>
      <c r="N1524" s="25"/>
      <c r="O1524" s="4"/>
    </row>
    <row r="1525" spans="6:15" x14ac:dyDescent="0.2">
      <c r="F1525" s="82"/>
      <c r="N1525" s="25"/>
      <c r="O1525" s="4"/>
    </row>
    <row r="1526" spans="6:15" x14ac:dyDescent="0.2">
      <c r="F1526" s="82"/>
      <c r="N1526" s="25"/>
      <c r="O1526" s="4"/>
    </row>
    <row r="1527" spans="6:15" x14ac:dyDescent="0.2">
      <c r="F1527" s="82"/>
      <c r="N1527" s="25"/>
      <c r="O1527" s="4"/>
    </row>
    <row r="1528" spans="6:15" x14ac:dyDescent="0.2">
      <c r="F1528" s="82"/>
      <c r="N1528" s="25"/>
      <c r="O1528" s="4"/>
    </row>
    <row r="1529" spans="6:15" x14ac:dyDescent="0.2">
      <c r="F1529" s="82"/>
      <c r="N1529" s="25"/>
      <c r="O1529" s="4"/>
    </row>
    <row r="1530" spans="6:15" x14ac:dyDescent="0.2">
      <c r="F1530" s="82"/>
      <c r="N1530" s="25"/>
      <c r="O1530" s="4"/>
    </row>
    <row r="1531" spans="6:15" x14ac:dyDescent="0.2">
      <c r="F1531" s="82"/>
      <c r="N1531" s="25"/>
      <c r="O1531" s="4"/>
    </row>
    <row r="1532" spans="6:15" x14ac:dyDescent="0.2">
      <c r="F1532" s="82"/>
      <c r="N1532" s="25"/>
      <c r="O1532" s="4"/>
    </row>
    <row r="1533" spans="6:15" x14ac:dyDescent="0.2">
      <c r="F1533" s="82"/>
      <c r="N1533" s="25"/>
      <c r="O1533" s="4"/>
    </row>
    <row r="1534" spans="6:15" x14ac:dyDescent="0.2">
      <c r="F1534" s="82"/>
      <c r="N1534" s="25"/>
      <c r="O1534" s="4"/>
    </row>
    <row r="1535" spans="6:15" x14ac:dyDescent="0.2">
      <c r="F1535" s="82"/>
      <c r="N1535" s="25"/>
      <c r="O1535" s="4"/>
    </row>
    <row r="1536" spans="6:15" x14ac:dyDescent="0.2">
      <c r="F1536" s="82"/>
      <c r="N1536" s="25"/>
      <c r="O1536" s="4"/>
    </row>
    <row r="1537" spans="6:15" x14ac:dyDescent="0.2">
      <c r="F1537" s="82"/>
      <c r="N1537" s="25"/>
      <c r="O1537" s="4"/>
    </row>
    <row r="1538" spans="6:15" x14ac:dyDescent="0.2">
      <c r="F1538" s="82"/>
      <c r="N1538" s="25"/>
      <c r="O1538" s="4"/>
    </row>
    <row r="1539" spans="6:15" x14ac:dyDescent="0.2">
      <c r="F1539" s="82"/>
      <c r="N1539" s="25"/>
      <c r="O1539" s="4"/>
    </row>
    <row r="1540" spans="6:15" x14ac:dyDescent="0.2">
      <c r="F1540" s="82"/>
      <c r="N1540" s="25"/>
      <c r="O1540" s="4"/>
    </row>
    <row r="1541" spans="6:15" x14ac:dyDescent="0.2">
      <c r="F1541" s="82"/>
      <c r="N1541" s="25"/>
      <c r="O1541" s="4"/>
    </row>
    <row r="1542" spans="6:15" x14ac:dyDescent="0.2">
      <c r="F1542" s="82"/>
      <c r="N1542" s="25"/>
      <c r="O1542" s="4"/>
    </row>
    <row r="1543" spans="6:15" x14ac:dyDescent="0.2">
      <c r="F1543" s="82"/>
      <c r="N1543" s="25"/>
      <c r="O1543" s="4"/>
    </row>
    <row r="1544" spans="6:15" x14ac:dyDescent="0.2">
      <c r="F1544" s="82"/>
      <c r="N1544" s="25"/>
      <c r="O1544" s="4"/>
    </row>
    <row r="1545" spans="6:15" x14ac:dyDescent="0.2">
      <c r="F1545" s="82"/>
      <c r="N1545" s="25"/>
      <c r="O1545" s="4"/>
    </row>
    <row r="1546" spans="6:15" x14ac:dyDescent="0.2">
      <c r="F1546" s="82"/>
      <c r="N1546" s="25"/>
      <c r="O1546" s="4"/>
    </row>
    <row r="1547" spans="6:15" x14ac:dyDescent="0.2">
      <c r="F1547" s="82"/>
      <c r="N1547" s="25"/>
      <c r="O1547" s="4"/>
    </row>
    <row r="1548" spans="6:15" x14ac:dyDescent="0.2">
      <c r="F1548" s="82"/>
      <c r="N1548" s="25"/>
      <c r="O1548" s="4"/>
    </row>
    <row r="1549" spans="6:15" x14ac:dyDescent="0.2">
      <c r="F1549" s="82"/>
      <c r="N1549" s="25"/>
      <c r="O1549" s="4"/>
    </row>
    <row r="1550" spans="6:15" x14ac:dyDescent="0.2">
      <c r="F1550" s="82"/>
      <c r="N1550" s="25"/>
      <c r="O1550" s="4"/>
    </row>
    <row r="1551" spans="6:15" x14ac:dyDescent="0.2">
      <c r="F1551" s="82"/>
      <c r="N1551" s="25"/>
      <c r="O1551" s="4"/>
    </row>
    <row r="1552" spans="6:15" x14ac:dyDescent="0.2">
      <c r="F1552" s="82"/>
      <c r="N1552" s="25"/>
      <c r="O1552" s="4"/>
    </row>
    <row r="1553" spans="6:15" x14ac:dyDescent="0.2">
      <c r="F1553" s="82"/>
      <c r="N1553" s="25"/>
      <c r="O1553" s="4"/>
    </row>
    <row r="1554" spans="6:15" x14ac:dyDescent="0.2">
      <c r="F1554" s="82"/>
      <c r="N1554" s="25"/>
      <c r="O1554" s="4"/>
    </row>
    <row r="1555" spans="6:15" x14ac:dyDescent="0.2">
      <c r="F1555" s="82"/>
      <c r="N1555" s="25"/>
      <c r="O1555" s="4"/>
    </row>
    <row r="1556" spans="6:15" x14ac:dyDescent="0.2">
      <c r="F1556" s="82"/>
      <c r="N1556" s="25"/>
      <c r="O1556" s="4"/>
    </row>
    <row r="1557" spans="6:15" x14ac:dyDescent="0.2">
      <c r="F1557" s="82"/>
      <c r="N1557" s="25"/>
      <c r="O1557" s="4"/>
    </row>
    <row r="1558" spans="6:15" x14ac:dyDescent="0.2">
      <c r="F1558" s="82"/>
      <c r="N1558" s="25"/>
      <c r="O1558" s="4"/>
    </row>
    <row r="1559" spans="6:15" x14ac:dyDescent="0.2">
      <c r="F1559" s="82"/>
      <c r="N1559" s="25"/>
      <c r="O1559" s="4"/>
    </row>
    <row r="1560" spans="6:15" x14ac:dyDescent="0.2">
      <c r="F1560" s="82"/>
      <c r="N1560" s="25"/>
      <c r="O1560" s="4"/>
    </row>
    <row r="1561" spans="6:15" x14ac:dyDescent="0.2">
      <c r="F1561" s="82"/>
      <c r="N1561" s="25"/>
      <c r="O1561" s="4"/>
    </row>
    <row r="1562" spans="6:15" x14ac:dyDescent="0.2">
      <c r="F1562" s="82"/>
      <c r="N1562" s="25"/>
      <c r="O1562" s="4"/>
    </row>
    <row r="1563" spans="6:15" x14ac:dyDescent="0.2">
      <c r="F1563" s="82"/>
      <c r="N1563" s="25"/>
      <c r="O1563" s="4"/>
    </row>
    <row r="1564" spans="6:15" x14ac:dyDescent="0.2">
      <c r="F1564" s="82"/>
      <c r="N1564" s="25"/>
      <c r="O1564" s="4"/>
    </row>
    <row r="1565" spans="6:15" x14ac:dyDescent="0.2">
      <c r="F1565" s="82"/>
      <c r="N1565" s="25"/>
      <c r="O1565" s="4"/>
    </row>
    <row r="1566" spans="6:15" x14ac:dyDescent="0.2">
      <c r="F1566" s="82"/>
      <c r="N1566" s="25"/>
      <c r="O1566" s="4"/>
    </row>
    <row r="1567" spans="6:15" x14ac:dyDescent="0.2">
      <c r="F1567" s="82"/>
      <c r="N1567" s="25"/>
      <c r="O1567" s="4"/>
    </row>
    <row r="1568" spans="6:15" x14ac:dyDescent="0.2">
      <c r="F1568" s="82"/>
      <c r="N1568" s="25"/>
      <c r="O1568" s="4"/>
    </row>
    <row r="1569" spans="6:15" x14ac:dyDescent="0.2">
      <c r="F1569" s="82"/>
      <c r="N1569" s="25"/>
      <c r="O1569" s="4"/>
    </row>
    <row r="1570" spans="6:15" x14ac:dyDescent="0.2">
      <c r="F1570" s="82"/>
      <c r="N1570" s="25"/>
      <c r="O1570" s="4"/>
    </row>
    <row r="1571" spans="6:15" x14ac:dyDescent="0.2">
      <c r="F1571" s="82"/>
      <c r="N1571" s="25"/>
      <c r="O1571" s="4"/>
    </row>
    <row r="1572" spans="6:15" x14ac:dyDescent="0.2">
      <c r="F1572" s="82"/>
      <c r="N1572" s="25"/>
      <c r="O1572" s="4"/>
    </row>
    <row r="1573" spans="6:15" x14ac:dyDescent="0.2">
      <c r="F1573" s="82"/>
      <c r="N1573" s="25"/>
      <c r="O1573" s="4"/>
    </row>
    <row r="1574" spans="6:15" x14ac:dyDescent="0.2">
      <c r="F1574" s="82"/>
      <c r="N1574" s="25"/>
      <c r="O1574" s="4"/>
    </row>
    <row r="1575" spans="6:15" x14ac:dyDescent="0.2">
      <c r="F1575" s="82"/>
      <c r="N1575" s="25"/>
      <c r="O1575" s="4"/>
    </row>
    <row r="1576" spans="6:15" x14ac:dyDescent="0.2">
      <c r="F1576" s="82"/>
      <c r="N1576" s="25"/>
      <c r="O1576" s="4"/>
    </row>
    <row r="1577" spans="6:15" x14ac:dyDescent="0.2">
      <c r="F1577" s="82"/>
      <c r="N1577" s="25"/>
      <c r="O1577" s="4"/>
    </row>
    <row r="1578" spans="6:15" x14ac:dyDescent="0.2">
      <c r="F1578" s="82"/>
      <c r="N1578" s="25"/>
      <c r="O1578" s="4"/>
    </row>
    <row r="1579" spans="6:15" x14ac:dyDescent="0.2">
      <c r="F1579" s="82"/>
      <c r="N1579" s="25"/>
      <c r="O1579" s="4"/>
    </row>
    <row r="1580" spans="6:15" x14ac:dyDescent="0.2">
      <c r="F1580" s="82"/>
      <c r="N1580" s="25"/>
      <c r="O1580" s="4"/>
    </row>
    <row r="1581" spans="6:15" x14ac:dyDescent="0.2">
      <c r="F1581" s="82"/>
      <c r="N1581" s="25"/>
      <c r="O1581" s="4"/>
    </row>
    <row r="1582" spans="6:15" x14ac:dyDescent="0.2">
      <c r="F1582" s="82"/>
      <c r="N1582" s="25"/>
      <c r="O1582" s="4"/>
    </row>
    <row r="1583" spans="6:15" x14ac:dyDescent="0.2">
      <c r="F1583" s="82"/>
      <c r="N1583" s="25"/>
      <c r="O1583" s="4"/>
    </row>
    <row r="1584" spans="6:15" x14ac:dyDescent="0.2">
      <c r="F1584" s="82"/>
      <c r="N1584" s="25"/>
      <c r="O1584" s="4"/>
    </row>
    <row r="1585" spans="6:15" x14ac:dyDescent="0.2">
      <c r="F1585" s="82"/>
      <c r="N1585" s="25"/>
      <c r="O1585" s="4"/>
    </row>
    <row r="1586" spans="6:15" x14ac:dyDescent="0.2">
      <c r="F1586" s="82"/>
      <c r="N1586" s="25"/>
      <c r="O1586" s="4"/>
    </row>
    <row r="1587" spans="6:15" x14ac:dyDescent="0.2">
      <c r="F1587" s="82"/>
      <c r="N1587" s="25"/>
      <c r="O1587" s="4"/>
    </row>
    <row r="1588" spans="6:15" x14ac:dyDescent="0.2">
      <c r="F1588" s="82"/>
      <c r="N1588" s="25"/>
      <c r="O1588" s="4"/>
    </row>
    <row r="1589" spans="6:15" x14ac:dyDescent="0.2">
      <c r="F1589" s="82"/>
      <c r="N1589" s="25"/>
      <c r="O1589" s="4"/>
    </row>
    <row r="1590" spans="6:15" x14ac:dyDescent="0.2">
      <c r="F1590" s="82"/>
      <c r="N1590" s="25"/>
      <c r="O1590" s="4"/>
    </row>
    <row r="1591" spans="6:15" x14ac:dyDescent="0.2">
      <c r="F1591" s="82"/>
      <c r="N1591" s="25"/>
      <c r="O1591" s="4"/>
    </row>
    <row r="1592" spans="6:15" x14ac:dyDescent="0.2">
      <c r="F1592" s="82"/>
      <c r="N1592" s="25"/>
      <c r="O1592" s="4"/>
    </row>
    <row r="1593" spans="6:15" x14ac:dyDescent="0.2">
      <c r="F1593" s="82"/>
      <c r="N1593" s="25"/>
      <c r="O1593" s="4"/>
    </row>
    <row r="1594" spans="6:15" x14ac:dyDescent="0.2">
      <c r="F1594" s="82"/>
      <c r="N1594" s="25"/>
      <c r="O1594" s="4"/>
    </row>
    <row r="1595" spans="6:15" x14ac:dyDescent="0.2">
      <c r="F1595" s="82"/>
      <c r="N1595" s="25"/>
      <c r="O1595" s="4"/>
    </row>
    <row r="1596" spans="6:15" x14ac:dyDescent="0.2">
      <c r="F1596" s="82"/>
      <c r="N1596" s="25"/>
      <c r="O1596" s="4"/>
    </row>
    <row r="1597" spans="6:15" x14ac:dyDescent="0.2">
      <c r="F1597" s="82"/>
      <c r="N1597" s="25"/>
      <c r="O1597" s="4"/>
    </row>
    <row r="1598" spans="6:15" x14ac:dyDescent="0.2">
      <c r="F1598" s="82"/>
      <c r="N1598" s="25"/>
      <c r="O1598" s="4"/>
    </row>
    <row r="1599" spans="6:15" x14ac:dyDescent="0.2">
      <c r="F1599" s="82"/>
      <c r="N1599" s="25"/>
      <c r="O1599" s="4"/>
    </row>
    <row r="1600" spans="6:15" x14ac:dyDescent="0.2">
      <c r="F1600" s="82"/>
      <c r="N1600" s="25"/>
      <c r="O1600" s="4"/>
    </row>
    <row r="1601" spans="6:15" x14ac:dyDescent="0.2">
      <c r="F1601" s="82"/>
      <c r="N1601" s="25"/>
      <c r="O1601" s="4"/>
    </row>
    <row r="1602" spans="6:15" x14ac:dyDescent="0.2">
      <c r="F1602" s="82"/>
      <c r="N1602" s="25"/>
      <c r="O1602" s="4"/>
    </row>
    <row r="1603" spans="6:15" x14ac:dyDescent="0.2">
      <c r="F1603" s="82"/>
      <c r="N1603" s="25"/>
      <c r="O1603" s="4"/>
    </row>
    <row r="1604" spans="6:15" x14ac:dyDescent="0.2">
      <c r="F1604" s="82"/>
      <c r="N1604" s="25"/>
      <c r="O1604" s="4"/>
    </row>
    <row r="1605" spans="6:15" x14ac:dyDescent="0.2">
      <c r="F1605" s="82"/>
      <c r="N1605" s="25"/>
      <c r="O1605" s="4"/>
    </row>
    <row r="1606" spans="6:15" x14ac:dyDescent="0.2">
      <c r="F1606" s="82"/>
      <c r="N1606" s="25"/>
      <c r="O1606" s="4"/>
    </row>
    <row r="1607" spans="6:15" x14ac:dyDescent="0.2">
      <c r="F1607" s="82"/>
      <c r="N1607" s="25"/>
      <c r="O1607" s="4"/>
    </row>
    <row r="1608" spans="6:15" x14ac:dyDescent="0.2">
      <c r="F1608" s="82"/>
      <c r="N1608" s="25"/>
      <c r="O1608" s="4"/>
    </row>
    <row r="1609" spans="6:15" x14ac:dyDescent="0.2">
      <c r="F1609" s="82"/>
      <c r="N1609" s="25"/>
      <c r="O1609" s="4"/>
    </row>
    <row r="1610" spans="6:15" x14ac:dyDescent="0.2">
      <c r="F1610" s="82"/>
      <c r="N1610" s="25"/>
      <c r="O1610" s="4"/>
    </row>
    <row r="1611" spans="6:15" x14ac:dyDescent="0.2">
      <c r="F1611" s="82"/>
      <c r="N1611" s="25"/>
      <c r="O1611" s="4"/>
    </row>
    <row r="1612" spans="6:15" x14ac:dyDescent="0.2">
      <c r="F1612" s="82"/>
      <c r="N1612" s="25"/>
      <c r="O1612" s="4"/>
    </row>
    <row r="1613" spans="6:15" x14ac:dyDescent="0.2">
      <c r="F1613" s="82"/>
      <c r="N1613" s="25"/>
      <c r="O1613" s="4"/>
    </row>
    <row r="1614" spans="6:15" x14ac:dyDescent="0.2">
      <c r="F1614" s="82"/>
      <c r="N1614" s="25"/>
      <c r="O1614" s="4"/>
    </row>
    <row r="1615" spans="6:15" x14ac:dyDescent="0.2">
      <c r="F1615" s="82"/>
      <c r="N1615" s="25"/>
      <c r="O1615" s="4"/>
    </row>
    <row r="1616" spans="6:15" x14ac:dyDescent="0.2">
      <c r="F1616" s="82"/>
      <c r="N1616" s="25"/>
      <c r="O1616" s="4"/>
    </row>
    <row r="1617" spans="6:15" x14ac:dyDescent="0.2">
      <c r="F1617" s="82"/>
      <c r="N1617" s="25"/>
      <c r="O1617" s="4"/>
    </row>
    <row r="1618" spans="6:15" x14ac:dyDescent="0.2">
      <c r="F1618" s="82"/>
      <c r="N1618" s="25"/>
      <c r="O1618" s="4"/>
    </row>
    <row r="1619" spans="6:15" x14ac:dyDescent="0.2">
      <c r="F1619" s="82"/>
      <c r="N1619" s="25"/>
      <c r="O1619" s="4"/>
    </row>
    <row r="1620" spans="6:15" x14ac:dyDescent="0.2">
      <c r="F1620" s="82"/>
      <c r="N1620" s="25"/>
      <c r="O1620" s="4"/>
    </row>
    <row r="1621" spans="6:15" x14ac:dyDescent="0.2">
      <c r="F1621" s="82"/>
      <c r="N1621" s="25"/>
      <c r="O1621" s="4"/>
    </row>
    <row r="1622" spans="6:15" x14ac:dyDescent="0.2">
      <c r="F1622" s="82"/>
      <c r="N1622" s="25"/>
      <c r="O1622" s="4"/>
    </row>
    <row r="1623" spans="6:15" x14ac:dyDescent="0.2">
      <c r="F1623" s="82"/>
      <c r="N1623" s="25"/>
      <c r="O1623" s="4"/>
    </row>
    <row r="1624" spans="6:15" x14ac:dyDescent="0.2">
      <c r="F1624" s="82"/>
      <c r="N1624" s="25"/>
      <c r="O1624" s="4"/>
    </row>
    <row r="1625" spans="6:15" x14ac:dyDescent="0.2">
      <c r="F1625" s="82"/>
      <c r="N1625" s="25"/>
      <c r="O1625" s="4"/>
    </row>
    <row r="1626" spans="6:15" x14ac:dyDescent="0.2">
      <c r="F1626" s="82"/>
      <c r="N1626" s="25"/>
      <c r="O1626" s="4"/>
    </row>
    <row r="1627" spans="6:15" x14ac:dyDescent="0.2">
      <c r="F1627" s="82"/>
      <c r="N1627" s="25"/>
      <c r="O1627" s="4"/>
    </row>
    <row r="1628" spans="6:15" x14ac:dyDescent="0.2">
      <c r="F1628" s="82"/>
      <c r="N1628" s="25"/>
      <c r="O1628" s="4"/>
    </row>
    <row r="1629" spans="6:15" x14ac:dyDescent="0.2">
      <c r="F1629" s="82"/>
      <c r="N1629" s="25"/>
      <c r="O1629" s="4"/>
    </row>
    <row r="1630" spans="6:15" x14ac:dyDescent="0.2">
      <c r="F1630" s="82"/>
      <c r="N1630" s="25"/>
      <c r="O1630" s="4"/>
    </row>
    <row r="1631" spans="6:15" x14ac:dyDescent="0.2">
      <c r="F1631" s="82"/>
      <c r="N1631" s="25"/>
      <c r="O1631" s="4"/>
    </row>
    <row r="1632" spans="6:15" x14ac:dyDescent="0.2">
      <c r="F1632" s="82"/>
      <c r="N1632" s="25"/>
      <c r="O1632" s="4"/>
    </row>
    <row r="1633" spans="6:15" x14ac:dyDescent="0.2">
      <c r="F1633" s="82"/>
      <c r="N1633" s="25"/>
      <c r="O1633" s="4"/>
    </row>
    <row r="1634" spans="6:15" x14ac:dyDescent="0.2">
      <c r="F1634" s="82"/>
      <c r="N1634" s="25"/>
      <c r="O1634" s="4"/>
    </row>
    <row r="1635" spans="6:15" x14ac:dyDescent="0.2">
      <c r="F1635" s="82"/>
      <c r="N1635" s="25"/>
      <c r="O1635" s="4"/>
    </row>
    <row r="1636" spans="6:15" x14ac:dyDescent="0.2">
      <c r="F1636" s="82"/>
      <c r="N1636" s="25"/>
      <c r="O1636" s="4"/>
    </row>
    <row r="1637" spans="6:15" x14ac:dyDescent="0.2">
      <c r="F1637" s="82"/>
      <c r="N1637" s="25"/>
      <c r="O1637" s="4"/>
    </row>
    <row r="1638" spans="6:15" x14ac:dyDescent="0.2">
      <c r="F1638" s="82"/>
      <c r="N1638" s="25"/>
      <c r="O1638" s="4"/>
    </row>
    <row r="1639" spans="6:15" x14ac:dyDescent="0.2">
      <c r="F1639" s="82"/>
      <c r="N1639" s="25"/>
      <c r="O1639" s="4"/>
    </row>
    <row r="1640" spans="6:15" x14ac:dyDescent="0.2">
      <c r="F1640" s="82"/>
      <c r="N1640" s="25"/>
      <c r="O1640" s="4"/>
    </row>
    <row r="1641" spans="6:15" x14ac:dyDescent="0.2">
      <c r="F1641" s="82"/>
      <c r="N1641" s="25"/>
      <c r="O1641" s="4"/>
    </row>
    <row r="1642" spans="6:15" x14ac:dyDescent="0.2">
      <c r="F1642" s="82"/>
      <c r="N1642" s="25"/>
      <c r="O1642" s="4"/>
    </row>
    <row r="1643" spans="6:15" x14ac:dyDescent="0.2">
      <c r="F1643" s="82"/>
      <c r="N1643" s="25"/>
      <c r="O1643" s="4"/>
    </row>
    <row r="1644" spans="6:15" x14ac:dyDescent="0.2">
      <c r="F1644" s="82"/>
      <c r="N1644" s="25"/>
      <c r="O1644" s="4"/>
    </row>
    <row r="1645" spans="6:15" x14ac:dyDescent="0.2">
      <c r="F1645" s="82"/>
      <c r="N1645" s="25"/>
      <c r="O1645" s="4"/>
    </row>
    <row r="1646" spans="6:15" x14ac:dyDescent="0.2">
      <c r="F1646" s="82"/>
      <c r="N1646" s="25"/>
      <c r="O1646" s="4"/>
    </row>
    <row r="1647" spans="6:15" x14ac:dyDescent="0.2">
      <c r="F1647" s="82"/>
      <c r="N1647" s="25"/>
      <c r="O1647" s="4"/>
    </row>
    <row r="1648" spans="6:15" x14ac:dyDescent="0.2">
      <c r="F1648" s="82"/>
      <c r="N1648" s="25"/>
      <c r="O1648" s="4"/>
    </row>
    <row r="1649" spans="6:15" x14ac:dyDescent="0.2">
      <c r="F1649" s="82"/>
      <c r="N1649" s="25"/>
      <c r="O1649" s="4"/>
    </row>
    <row r="1650" spans="6:15" x14ac:dyDescent="0.2">
      <c r="F1650" s="82"/>
      <c r="N1650" s="25"/>
      <c r="O1650" s="4"/>
    </row>
    <row r="1651" spans="6:15" x14ac:dyDescent="0.2">
      <c r="F1651" s="82"/>
      <c r="N1651" s="25"/>
      <c r="O1651" s="4"/>
    </row>
    <row r="1652" spans="6:15" x14ac:dyDescent="0.2">
      <c r="F1652" s="82"/>
      <c r="N1652" s="25"/>
      <c r="O1652" s="4"/>
    </row>
    <row r="1653" spans="6:15" x14ac:dyDescent="0.2">
      <c r="F1653" s="82"/>
      <c r="N1653" s="25"/>
      <c r="O1653" s="4"/>
    </row>
    <row r="1654" spans="6:15" x14ac:dyDescent="0.2">
      <c r="F1654" s="82"/>
      <c r="N1654" s="25"/>
      <c r="O1654" s="4"/>
    </row>
    <row r="1655" spans="6:15" x14ac:dyDescent="0.2">
      <c r="F1655" s="82"/>
      <c r="N1655" s="25"/>
      <c r="O1655" s="4"/>
    </row>
    <row r="1656" spans="6:15" x14ac:dyDescent="0.2">
      <c r="F1656" s="82"/>
      <c r="N1656" s="25"/>
      <c r="O1656" s="4"/>
    </row>
    <row r="1657" spans="6:15" x14ac:dyDescent="0.2">
      <c r="F1657" s="82"/>
      <c r="N1657" s="25"/>
      <c r="O1657" s="4"/>
    </row>
    <row r="1658" spans="6:15" x14ac:dyDescent="0.2">
      <c r="F1658" s="82"/>
      <c r="N1658" s="25"/>
      <c r="O1658" s="4"/>
    </row>
    <row r="1659" spans="6:15" x14ac:dyDescent="0.2">
      <c r="F1659" s="82"/>
      <c r="N1659" s="25"/>
      <c r="O1659" s="4"/>
    </row>
    <row r="1660" spans="6:15" x14ac:dyDescent="0.2">
      <c r="F1660" s="82"/>
      <c r="N1660" s="25"/>
      <c r="O1660" s="4"/>
    </row>
    <row r="1661" spans="6:15" x14ac:dyDescent="0.2">
      <c r="F1661" s="82"/>
      <c r="N1661" s="25"/>
      <c r="O1661" s="4"/>
    </row>
    <row r="1662" spans="6:15" x14ac:dyDescent="0.2">
      <c r="F1662" s="82"/>
      <c r="N1662" s="25"/>
      <c r="O1662" s="4"/>
    </row>
    <row r="1663" spans="6:15" x14ac:dyDescent="0.2">
      <c r="F1663" s="82"/>
      <c r="N1663" s="25"/>
      <c r="O1663" s="4"/>
    </row>
    <row r="1664" spans="6:15" x14ac:dyDescent="0.2">
      <c r="F1664" s="82"/>
      <c r="N1664" s="25"/>
      <c r="O1664" s="4"/>
    </row>
    <row r="1665" spans="6:15" x14ac:dyDescent="0.2">
      <c r="F1665" s="82"/>
      <c r="N1665" s="25"/>
      <c r="O1665" s="4"/>
    </row>
    <row r="1666" spans="6:15" x14ac:dyDescent="0.2">
      <c r="F1666" s="82"/>
      <c r="N1666" s="25"/>
      <c r="O1666" s="4"/>
    </row>
    <row r="1667" spans="6:15" x14ac:dyDescent="0.2">
      <c r="F1667" s="82"/>
      <c r="N1667" s="25"/>
      <c r="O1667" s="4"/>
    </row>
    <row r="1668" spans="6:15" x14ac:dyDescent="0.2">
      <c r="F1668" s="82"/>
      <c r="N1668" s="25"/>
      <c r="O1668" s="4"/>
    </row>
    <row r="1669" spans="6:15" x14ac:dyDescent="0.2">
      <c r="F1669" s="82"/>
      <c r="N1669" s="25"/>
      <c r="O1669" s="4"/>
    </row>
    <row r="1670" spans="6:15" x14ac:dyDescent="0.2">
      <c r="F1670" s="82"/>
      <c r="N1670" s="25"/>
      <c r="O1670" s="4"/>
    </row>
    <row r="1671" spans="6:15" x14ac:dyDescent="0.2">
      <c r="F1671" s="82"/>
      <c r="N1671" s="25"/>
      <c r="O1671" s="4"/>
    </row>
    <row r="1672" spans="6:15" x14ac:dyDescent="0.2">
      <c r="F1672" s="82"/>
      <c r="N1672" s="25"/>
      <c r="O1672" s="4"/>
    </row>
    <row r="1673" spans="6:15" x14ac:dyDescent="0.2">
      <c r="F1673" s="82"/>
      <c r="N1673" s="25"/>
      <c r="O1673" s="4"/>
    </row>
    <row r="1674" spans="6:15" x14ac:dyDescent="0.2">
      <c r="F1674" s="82"/>
      <c r="N1674" s="25"/>
      <c r="O1674" s="4"/>
    </row>
    <row r="1675" spans="6:15" x14ac:dyDescent="0.2">
      <c r="F1675" s="82"/>
      <c r="N1675" s="25"/>
      <c r="O1675" s="4"/>
    </row>
    <row r="1676" spans="6:15" x14ac:dyDescent="0.2">
      <c r="F1676" s="82"/>
      <c r="N1676" s="25"/>
      <c r="O1676" s="4"/>
    </row>
    <row r="1677" spans="6:15" x14ac:dyDescent="0.2">
      <c r="F1677" s="82"/>
      <c r="N1677" s="25"/>
      <c r="O1677" s="4"/>
    </row>
    <row r="1678" spans="6:15" x14ac:dyDescent="0.2">
      <c r="F1678" s="82"/>
      <c r="N1678" s="25"/>
      <c r="O1678" s="4"/>
    </row>
    <row r="1679" spans="6:15" x14ac:dyDescent="0.2">
      <c r="F1679" s="82"/>
      <c r="N1679" s="25"/>
      <c r="O1679" s="4"/>
    </row>
    <row r="1680" spans="6:15" x14ac:dyDescent="0.2">
      <c r="F1680" s="82"/>
      <c r="N1680" s="25"/>
      <c r="O1680" s="4"/>
    </row>
    <row r="1681" spans="6:15" x14ac:dyDescent="0.2">
      <c r="F1681" s="82"/>
      <c r="N1681" s="25"/>
      <c r="O1681" s="4"/>
    </row>
    <row r="1682" spans="6:15" x14ac:dyDescent="0.2">
      <c r="F1682" s="82"/>
      <c r="N1682" s="25"/>
      <c r="O1682" s="4"/>
    </row>
    <row r="1683" spans="6:15" x14ac:dyDescent="0.2">
      <c r="F1683" s="82"/>
      <c r="N1683" s="25"/>
      <c r="O1683" s="4"/>
    </row>
    <row r="1684" spans="6:15" x14ac:dyDescent="0.2">
      <c r="F1684" s="82"/>
      <c r="N1684" s="25"/>
      <c r="O1684" s="4"/>
    </row>
    <row r="1685" spans="6:15" x14ac:dyDescent="0.2">
      <c r="F1685" s="82"/>
      <c r="N1685" s="25"/>
      <c r="O1685" s="4"/>
    </row>
    <row r="1686" spans="6:15" x14ac:dyDescent="0.2">
      <c r="F1686" s="82"/>
      <c r="N1686" s="25"/>
      <c r="O1686" s="4"/>
    </row>
    <row r="1687" spans="6:15" x14ac:dyDescent="0.2">
      <c r="F1687" s="82"/>
      <c r="N1687" s="25"/>
      <c r="O1687" s="4"/>
    </row>
    <row r="1688" spans="6:15" x14ac:dyDescent="0.2">
      <c r="F1688" s="82"/>
      <c r="N1688" s="25"/>
      <c r="O1688" s="4"/>
    </row>
    <row r="1689" spans="6:15" x14ac:dyDescent="0.2">
      <c r="F1689" s="82"/>
      <c r="N1689" s="25"/>
      <c r="O1689" s="4"/>
    </row>
    <row r="1690" spans="6:15" x14ac:dyDescent="0.2">
      <c r="F1690" s="82"/>
      <c r="N1690" s="25"/>
      <c r="O1690" s="4"/>
    </row>
    <row r="1691" spans="6:15" x14ac:dyDescent="0.2">
      <c r="F1691" s="82"/>
      <c r="N1691" s="25"/>
      <c r="O1691" s="4"/>
    </row>
    <row r="1692" spans="6:15" x14ac:dyDescent="0.2">
      <c r="F1692" s="82"/>
      <c r="N1692" s="25"/>
      <c r="O1692" s="4"/>
    </row>
    <row r="1693" spans="6:15" x14ac:dyDescent="0.2">
      <c r="F1693" s="82"/>
      <c r="N1693" s="25"/>
      <c r="O1693" s="4"/>
    </row>
    <row r="1694" spans="6:15" x14ac:dyDescent="0.2">
      <c r="F1694" s="82"/>
      <c r="N1694" s="25"/>
      <c r="O1694" s="4"/>
    </row>
    <row r="1695" spans="6:15" x14ac:dyDescent="0.2">
      <c r="F1695" s="82"/>
      <c r="N1695" s="25"/>
      <c r="O1695" s="4"/>
    </row>
    <row r="1696" spans="6:15" x14ac:dyDescent="0.2">
      <c r="F1696" s="82"/>
      <c r="N1696" s="25"/>
      <c r="O1696" s="4"/>
    </row>
    <row r="1697" spans="6:15" x14ac:dyDescent="0.2">
      <c r="F1697" s="82"/>
      <c r="N1697" s="25"/>
      <c r="O1697" s="4"/>
    </row>
    <row r="1698" spans="6:15" x14ac:dyDescent="0.2">
      <c r="F1698" s="82"/>
      <c r="N1698" s="25"/>
      <c r="O1698" s="4"/>
    </row>
    <row r="1699" spans="6:15" x14ac:dyDescent="0.2">
      <c r="F1699" s="82"/>
      <c r="N1699" s="25"/>
      <c r="O1699" s="4"/>
    </row>
    <row r="1700" spans="6:15" x14ac:dyDescent="0.2">
      <c r="F1700" s="82"/>
      <c r="N1700" s="25"/>
      <c r="O1700" s="4"/>
    </row>
    <row r="1701" spans="6:15" x14ac:dyDescent="0.2">
      <c r="F1701" s="82"/>
      <c r="N1701" s="25"/>
      <c r="O1701" s="4"/>
    </row>
    <row r="1702" spans="6:15" x14ac:dyDescent="0.2">
      <c r="F1702" s="82"/>
      <c r="N1702" s="25"/>
      <c r="O1702" s="4"/>
    </row>
    <row r="1703" spans="6:15" x14ac:dyDescent="0.2">
      <c r="F1703" s="82"/>
      <c r="N1703" s="25"/>
      <c r="O1703" s="4"/>
    </row>
    <row r="1704" spans="6:15" x14ac:dyDescent="0.2">
      <c r="F1704" s="82"/>
      <c r="N1704" s="25"/>
      <c r="O1704" s="4"/>
    </row>
    <row r="1705" spans="6:15" x14ac:dyDescent="0.2">
      <c r="F1705" s="82"/>
      <c r="N1705" s="25"/>
      <c r="O1705" s="4"/>
    </row>
    <row r="1706" spans="6:15" x14ac:dyDescent="0.2">
      <c r="F1706" s="82"/>
      <c r="N1706" s="25"/>
      <c r="O1706" s="4"/>
    </row>
    <row r="1707" spans="6:15" x14ac:dyDescent="0.2">
      <c r="F1707" s="82"/>
      <c r="N1707" s="25"/>
      <c r="O1707" s="4"/>
    </row>
    <row r="1708" spans="6:15" x14ac:dyDescent="0.2">
      <c r="F1708" s="82"/>
      <c r="N1708" s="25"/>
      <c r="O1708" s="4"/>
    </row>
    <row r="1709" spans="6:15" x14ac:dyDescent="0.2">
      <c r="F1709" s="82"/>
      <c r="N1709" s="25"/>
      <c r="O1709" s="4"/>
    </row>
    <row r="1710" spans="6:15" x14ac:dyDescent="0.2">
      <c r="F1710" s="82"/>
      <c r="N1710" s="25"/>
      <c r="O1710" s="4"/>
    </row>
    <row r="1711" spans="6:15" x14ac:dyDescent="0.2">
      <c r="F1711" s="82"/>
      <c r="N1711" s="25"/>
      <c r="O1711" s="4"/>
    </row>
    <row r="1712" spans="6:15" x14ac:dyDescent="0.2">
      <c r="F1712" s="82"/>
      <c r="N1712" s="25"/>
      <c r="O1712" s="4"/>
    </row>
    <row r="1713" spans="6:15" x14ac:dyDescent="0.2">
      <c r="F1713" s="82"/>
      <c r="N1713" s="25"/>
      <c r="O1713" s="4"/>
    </row>
    <row r="1714" spans="6:15" x14ac:dyDescent="0.2">
      <c r="F1714" s="82"/>
      <c r="N1714" s="25"/>
      <c r="O1714" s="4"/>
    </row>
    <row r="1715" spans="6:15" x14ac:dyDescent="0.2">
      <c r="F1715" s="82"/>
      <c r="N1715" s="25"/>
      <c r="O1715" s="4"/>
    </row>
    <row r="1716" spans="6:15" x14ac:dyDescent="0.2">
      <c r="F1716" s="82"/>
      <c r="N1716" s="25"/>
      <c r="O1716" s="4"/>
    </row>
    <row r="1717" spans="6:15" x14ac:dyDescent="0.2">
      <c r="F1717" s="82"/>
      <c r="N1717" s="25"/>
      <c r="O1717" s="4"/>
    </row>
    <row r="1718" spans="6:15" x14ac:dyDescent="0.2">
      <c r="F1718" s="82"/>
      <c r="N1718" s="25"/>
      <c r="O1718" s="4"/>
    </row>
    <row r="1719" spans="6:15" x14ac:dyDescent="0.2">
      <c r="F1719" s="82"/>
      <c r="N1719" s="25"/>
      <c r="O1719" s="4"/>
    </row>
    <row r="1720" spans="6:15" x14ac:dyDescent="0.2">
      <c r="F1720" s="82"/>
      <c r="N1720" s="25"/>
      <c r="O1720" s="4"/>
    </row>
    <row r="1721" spans="6:15" x14ac:dyDescent="0.2">
      <c r="F1721" s="82"/>
      <c r="N1721" s="25"/>
      <c r="O1721" s="4"/>
    </row>
    <row r="1722" spans="6:15" x14ac:dyDescent="0.2">
      <c r="F1722" s="82"/>
      <c r="N1722" s="25"/>
      <c r="O1722" s="4"/>
    </row>
    <row r="1723" spans="6:15" x14ac:dyDescent="0.2">
      <c r="F1723" s="82"/>
      <c r="N1723" s="25"/>
      <c r="O1723" s="4"/>
    </row>
    <row r="1724" spans="6:15" x14ac:dyDescent="0.2">
      <c r="F1724" s="82"/>
      <c r="N1724" s="25"/>
      <c r="O1724" s="4"/>
    </row>
    <row r="1725" spans="6:15" x14ac:dyDescent="0.2">
      <c r="F1725" s="82"/>
      <c r="N1725" s="25"/>
      <c r="O1725" s="4"/>
    </row>
    <row r="1726" spans="6:15" x14ac:dyDescent="0.2">
      <c r="F1726" s="82"/>
      <c r="N1726" s="25"/>
      <c r="O1726" s="4"/>
    </row>
    <row r="1727" spans="6:15" x14ac:dyDescent="0.2">
      <c r="F1727" s="82"/>
      <c r="N1727" s="25"/>
      <c r="O1727" s="4"/>
    </row>
    <row r="1728" spans="6:15" x14ac:dyDescent="0.2">
      <c r="F1728" s="82"/>
      <c r="N1728" s="25"/>
      <c r="O1728" s="4"/>
    </row>
    <row r="1729" spans="6:15" x14ac:dyDescent="0.2">
      <c r="F1729" s="82"/>
      <c r="N1729" s="25"/>
      <c r="O1729" s="4"/>
    </row>
    <row r="1730" spans="6:15" x14ac:dyDescent="0.2">
      <c r="F1730" s="82"/>
      <c r="N1730" s="25"/>
      <c r="O1730" s="4"/>
    </row>
    <row r="1731" spans="6:15" x14ac:dyDescent="0.2">
      <c r="F1731" s="82"/>
      <c r="N1731" s="25"/>
      <c r="O1731" s="4"/>
    </row>
    <row r="1732" spans="6:15" x14ac:dyDescent="0.2">
      <c r="F1732" s="82"/>
      <c r="N1732" s="25"/>
      <c r="O1732" s="4"/>
    </row>
    <row r="1733" spans="6:15" x14ac:dyDescent="0.2">
      <c r="F1733" s="82"/>
      <c r="N1733" s="25"/>
      <c r="O1733" s="4"/>
    </row>
    <row r="1734" spans="6:15" x14ac:dyDescent="0.2">
      <c r="F1734" s="82"/>
      <c r="N1734" s="25"/>
      <c r="O1734" s="4"/>
    </row>
    <row r="1735" spans="6:15" x14ac:dyDescent="0.2">
      <c r="F1735" s="82"/>
      <c r="N1735" s="25"/>
      <c r="O1735" s="4"/>
    </row>
    <row r="1736" spans="6:15" x14ac:dyDescent="0.2">
      <c r="F1736" s="82"/>
      <c r="N1736" s="25"/>
      <c r="O1736" s="4"/>
    </row>
    <row r="1737" spans="6:15" x14ac:dyDescent="0.2">
      <c r="F1737" s="82"/>
      <c r="N1737" s="25"/>
      <c r="O1737" s="4"/>
    </row>
    <row r="1738" spans="6:15" x14ac:dyDescent="0.2">
      <c r="F1738" s="82"/>
      <c r="N1738" s="25"/>
      <c r="O1738" s="4"/>
    </row>
    <row r="1739" spans="6:15" x14ac:dyDescent="0.2">
      <c r="F1739" s="82"/>
      <c r="N1739" s="25"/>
      <c r="O1739" s="4"/>
    </row>
    <row r="1740" spans="6:15" x14ac:dyDescent="0.2">
      <c r="F1740" s="82"/>
      <c r="N1740" s="25"/>
      <c r="O1740" s="4"/>
    </row>
    <row r="1741" spans="6:15" x14ac:dyDescent="0.2">
      <c r="F1741" s="82"/>
      <c r="N1741" s="25"/>
      <c r="O1741" s="4"/>
    </row>
    <row r="1742" spans="6:15" x14ac:dyDescent="0.2">
      <c r="F1742" s="82"/>
      <c r="N1742" s="25"/>
      <c r="O1742" s="4"/>
    </row>
    <row r="1743" spans="6:15" x14ac:dyDescent="0.2">
      <c r="F1743" s="82"/>
      <c r="N1743" s="25"/>
      <c r="O1743" s="4"/>
    </row>
    <row r="1744" spans="6:15" x14ac:dyDescent="0.2">
      <c r="F1744" s="82"/>
      <c r="N1744" s="25"/>
      <c r="O1744" s="4"/>
    </row>
    <row r="1745" spans="6:15" x14ac:dyDescent="0.2">
      <c r="F1745" s="82"/>
      <c r="N1745" s="25"/>
      <c r="O1745" s="4"/>
    </row>
    <row r="1746" spans="6:15" x14ac:dyDescent="0.2">
      <c r="F1746" s="82"/>
      <c r="N1746" s="25"/>
      <c r="O1746" s="4"/>
    </row>
    <row r="1747" spans="6:15" x14ac:dyDescent="0.2">
      <c r="F1747" s="82"/>
      <c r="N1747" s="25"/>
      <c r="O1747" s="4"/>
    </row>
    <row r="1748" spans="6:15" x14ac:dyDescent="0.2">
      <c r="F1748" s="82"/>
      <c r="N1748" s="25"/>
      <c r="O1748" s="4"/>
    </row>
    <row r="1749" spans="6:15" x14ac:dyDescent="0.2">
      <c r="F1749" s="82"/>
      <c r="N1749" s="25"/>
      <c r="O1749" s="4"/>
    </row>
    <row r="1750" spans="6:15" x14ac:dyDescent="0.2">
      <c r="F1750" s="82"/>
      <c r="N1750" s="25"/>
      <c r="O1750" s="4"/>
    </row>
    <row r="1751" spans="6:15" x14ac:dyDescent="0.2">
      <c r="F1751" s="82"/>
      <c r="N1751" s="25"/>
      <c r="O1751" s="4"/>
    </row>
    <row r="1752" spans="6:15" x14ac:dyDescent="0.2">
      <c r="F1752" s="82"/>
      <c r="N1752" s="25"/>
      <c r="O1752" s="4"/>
    </row>
    <row r="1753" spans="6:15" x14ac:dyDescent="0.2">
      <c r="F1753" s="82"/>
      <c r="N1753" s="25"/>
      <c r="O1753" s="4"/>
    </row>
    <row r="1754" spans="6:15" x14ac:dyDescent="0.2">
      <c r="F1754" s="82"/>
      <c r="N1754" s="25"/>
      <c r="O1754" s="4"/>
    </row>
    <row r="1755" spans="6:15" x14ac:dyDescent="0.2">
      <c r="F1755" s="82"/>
      <c r="N1755" s="25"/>
      <c r="O1755" s="4"/>
    </row>
    <row r="1756" spans="6:15" x14ac:dyDescent="0.2">
      <c r="F1756" s="82"/>
      <c r="N1756" s="25"/>
      <c r="O1756" s="4"/>
    </row>
    <row r="1757" spans="6:15" x14ac:dyDescent="0.2">
      <c r="F1757" s="82"/>
      <c r="N1757" s="25"/>
      <c r="O1757" s="4"/>
    </row>
    <row r="1758" spans="6:15" x14ac:dyDescent="0.2">
      <c r="F1758" s="82"/>
      <c r="N1758" s="25"/>
      <c r="O1758" s="4"/>
    </row>
    <row r="1759" spans="6:15" x14ac:dyDescent="0.2">
      <c r="F1759" s="82"/>
      <c r="N1759" s="25"/>
      <c r="O1759" s="4"/>
    </row>
    <row r="1760" spans="6:15" x14ac:dyDescent="0.2">
      <c r="F1760" s="82"/>
      <c r="N1760" s="25"/>
      <c r="O1760" s="4"/>
    </row>
    <row r="1761" spans="6:15" x14ac:dyDescent="0.2">
      <c r="F1761" s="82"/>
      <c r="N1761" s="25"/>
      <c r="O1761" s="4"/>
    </row>
    <row r="1762" spans="6:15" x14ac:dyDescent="0.2">
      <c r="F1762" s="82"/>
      <c r="N1762" s="25"/>
      <c r="O1762" s="4"/>
    </row>
    <row r="1763" spans="6:15" x14ac:dyDescent="0.2">
      <c r="F1763" s="82"/>
      <c r="N1763" s="25"/>
      <c r="O1763" s="4"/>
    </row>
    <row r="1764" spans="6:15" x14ac:dyDescent="0.2">
      <c r="F1764" s="82"/>
      <c r="N1764" s="25"/>
      <c r="O1764" s="4"/>
    </row>
    <row r="1765" spans="6:15" x14ac:dyDescent="0.2">
      <c r="F1765" s="82"/>
      <c r="N1765" s="25"/>
      <c r="O1765" s="4"/>
    </row>
    <row r="1766" spans="6:15" x14ac:dyDescent="0.2">
      <c r="F1766" s="82"/>
      <c r="N1766" s="25"/>
      <c r="O1766" s="4"/>
    </row>
    <row r="1767" spans="6:15" x14ac:dyDescent="0.2">
      <c r="F1767" s="82"/>
      <c r="N1767" s="25"/>
      <c r="O1767" s="4"/>
    </row>
    <row r="1768" spans="6:15" x14ac:dyDescent="0.2">
      <c r="F1768" s="82"/>
      <c r="N1768" s="25"/>
      <c r="O1768" s="4"/>
    </row>
    <row r="1769" spans="6:15" x14ac:dyDescent="0.2">
      <c r="F1769" s="82"/>
      <c r="N1769" s="25"/>
      <c r="O1769" s="4"/>
    </row>
    <row r="1770" spans="6:15" x14ac:dyDescent="0.2">
      <c r="F1770" s="82"/>
      <c r="N1770" s="25"/>
      <c r="O1770" s="4"/>
    </row>
    <row r="1771" spans="6:15" x14ac:dyDescent="0.2">
      <c r="F1771" s="82"/>
      <c r="N1771" s="25"/>
      <c r="O1771" s="4"/>
    </row>
    <row r="1772" spans="6:15" x14ac:dyDescent="0.2">
      <c r="F1772" s="82"/>
      <c r="N1772" s="25"/>
      <c r="O1772" s="4"/>
    </row>
    <row r="1773" spans="6:15" x14ac:dyDescent="0.2">
      <c r="F1773" s="82"/>
      <c r="N1773" s="25"/>
      <c r="O1773" s="4"/>
    </row>
    <row r="1774" spans="6:15" x14ac:dyDescent="0.2">
      <c r="F1774" s="82"/>
      <c r="N1774" s="25"/>
      <c r="O1774" s="4"/>
    </row>
    <row r="1775" spans="6:15" x14ac:dyDescent="0.2">
      <c r="F1775" s="82"/>
      <c r="N1775" s="25"/>
      <c r="O1775" s="4"/>
    </row>
    <row r="1776" spans="6:15" x14ac:dyDescent="0.2">
      <c r="F1776" s="82"/>
      <c r="N1776" s="25"/>
      <c r="O1776" s="4"/>
    </row>
    <row r="1777" spans="6:15" x14ac:dyDescent="0.2">
      <c r="F1777" s="82"/>
      <c r="N1777" s="25"/>
      <c r="O1777" s="4"/>
    </row>
    <row r="1778" spans="6:15" x14ac:dyDescent="0.2">
      <c r="F1778" s="82"/>
      <c r="N1778" s="25"/>
      <c r="O1778" s="4"/>
    </row>
    <row r="1779" spans="6:15" x14ac:dyDescent="0.2">
      <c r="F1779" s="82"/>
      <c r="N1779" s="25"/>
      <c r="O1779" s="4"/>
    </row>
    <row r="1780" spans="6:15" x14ac:dyDescent="0.2">
      <c r="F1780" s="82"/>
      <c r="N1780" s="25"/>
      <c r="O1780" s="4"/>
    </row>
    <row r="1781" spans="6:15" x14ac:dyDescent="0.2">
      <c r="F1781" s="82"/>
      <c r="N1781" s="25"/>
      <c r="O1781" s="4"/>
    </row>
    <row r="1782" spans="6:15" x14ac:dyDescent="0.2">
      <c r="F1782" s="82"/>
      <c r="N1782" s="25"/>
      <c r="O1782" s="4"/>
    </row>
    <row r="1783" spans="6:15" x14ac:dyDescent="0.2">
      <c r="F1783" s="82"/>
      <c r="N1783" s="25"/>
      <c r="O1783" s="4"/>
    </row>
    <row r="1784" spans="6:15" x14ac:dyDescent="0.2">
      <c r="F1784" s="82"/>
      <c r="N1784" s="25"/>
      <c r="O1784" s="4"/>
    </row>
    <row r="1785" spans="6:15" x14ac:dyDescent="0.2">
      <c r="F1785" s="82"/>
      <c r="N1785" s="25"/>
      <c r="O1785" s="4"/>
    </row>
    <row r="1786" spans="6:15" x14ac:dyDescent="0.2">
      <c r="F1786" s="82"/>
      <c r="N1786" s="25"/>
      <c r="O1786" s="4"/>
    </row>
    <row r="1787" spans="6:15" x14ac:dyDescent="0.2">
      <c r="F1787" s="82"/>
      <c r="N1787" s="25"/>
      <c r="O1787" s="4"/>
    </row>
    <row r="1788" spans="6:15" x14ac:dyDescent="0.2">
      <c r="F1788" s="82"/>
      <c r="N1788" s="25"/>
      <c r="O1788" s="4"/>
    </row>
    <row r="1789" spans="6:15" x14ac:dyDescent="0.2">
      <c r="F1789" s="82"/>
      <c r="N1789" s="25"/>
      <c r="O1789" s="4"/>
    </row>
    <row r="1790" spans="6:15" x14ac:dyDescent="0.2">
      <c r="F1790" s="82"/>
      <c r="N1790" s="25"/>
      <c r="O1790" s="4"/>
    </row>
    <row r="1791" spans="6:15" x14ac:dyDescent="0.2">
      <c r="F1791" s="82"/>
      <c r="N1791" s="25"/>
      <c r="O1791" s="4"/>
    </row>
    <row r="1792" spans="6:15" x14ac:dyDescent="0.2">
      <c r="F1792" s="82"/>
      <c r="N1792" s="25"/>
      <c r="O1792" s="4"/>
    </row>
    <row r="1793" spans="6:15" x14ac:dyDescent="0.2">
      <c r="F1793" s="82"/>
      <c r="N1793" s="25"/>
      <c r="O1793" s="4"/>
    </row>
    <row r="1794" spans="6:15" x14ac:dyDescent="0.2">
      <c r="F1794" s="82"/>
      <c r="N1794" s="25"/>
      <c r="O1794" s="4"/>
    </row>
    <row r="1795" spans="6:15" x14ac:dyDescent="0.2">
      <c r="F1795" s="82"/>
      <c r="N1795" s="25"/>
      <c r="O1795" s="4"/>
    </row>
    <row r="1796" spans="6:15" x14ac:dyDescent="0.2">
      <c r="F1796" s="82"/>
      <c r="N1796" s="25"/>
      <c r="O1796" s="4"/>
    </row>
    <row r="1797" spans="6:15" x14ac:dyDescent="0.2">
      <c r="F1797" s="82"/>
      <c r="N1797" s="25"/>
      <c r="O1797" s="4"/>
    </row>
    <row r="1798" spans="6:15" x14ac:dyDescent="0.2">
      <c r="F1798" s="82"/>
      <c r="N1798" s="25"/>
      <c r="O1798" s="4"/>
    </row>
    <row r="1799" spans="6:15" x14ac:dyDescent="0.2">
      <c r="F1799" s="82"/>
      <c r="N1799" s="25"/>
      <c r="O1799" s="4"/>
    </row>
    <row r="1800" spans="6:15" x14ac:dyDescent="0.2">
      <c r="F1800" s="82"/>
      <c r="N1800" s="25"/>
      <c r="O1800" s="4"/>
    </row>
    <row r="1801" spans="6:15" x14ac:dyDescent="0.2">
      <c r="F1801" s="82"/>
      <c r="N1801" s="25"/>
      <c r="O1801" s="4"/>
    </row>
    <row r="1802" spans="6:15" x14ac:dyDescent="0.2">
      <c r="F1802" s="82"/>
      <c r="N1802" s="25"/>
      <c r="O1802" s="4"/>
    </row>
    <row r="1803" spans="6:15" x14ac:dyDescent="0.2">
      <c r="F1803" s="82"/>
      <c r="N1803" s="25"/>
      <c r="O1803" s="4"/>
    </row>
    <row r="1804" spans="6:15" x14ac:dyDescent="0.2">
      <c r="F1804" s="82"/>
      <c r="N1804" s="25"/>
      <c r="O1804" s="4"/>
    </row>
    <row r="1805" spans="6:15" x14ac:dyDescent="0.2">
      <c r="F1805" s="82"/>
      <c r="N1805" s="25"/>
      <c r="O1805" s="4"/>
    </row>
    <row r="1806" spans="6:15" x14ac:dyDescent="0.2">
      <c r="F1806" s="82"/>
      <c r="N1806" s="25"/>
      <c r="O1806" s="4"/>
    </row>
    <row r="1807" spans="6:15" x14ac:dyDescent="0.2">
      <c r="F1807" s="82"/>
      <c r="N1807" s="25"/>
      <c r="O1807" s="4"/>
    </row>
    <row r="1808" spans="6:15" x14ac:dyDescent="0.2">
      <c r="F1808" s="82"/>
      <c r="N1808" s="25"/>
      <c r="O1808" s="4"/>
    </row>
    <row r="1809" spans="6:15" x14ac:dyDescent="0.2">
      <c r="F1809" s="82"/>
      <c r="N1809" s="25"/>
      <c r="O1809" s="4"/>
    </row>
    <row r="1810" spans="6:15" x14ac:dyDescent="0.2">
      <c r="F1810" s="82"/>
      <c r="N1810" s="25"/>
      <c r="O1810" s="4"/>
    </row>
    <row r="1811" spans="6:15" x14ac:dyDescent="0.2">
      <c r="F1811" s="82"/>
      <c r="N1811" s="25"/>
      <c r="O1811" s="4"/>
    </row>
    <row r="1812" spans="6:15" x14ac:dyDescent="0.2">
      <c r="F1812" s="82"/>
      <c r="N1812" s="25"/>
      <c r="O1812" s="4"/>
    </row>
    <row r="1813" spans="6:15" x14ac:dyDescent="0.2">
      <c r="F1813" s="82"/>
      <c r="N1813" s="25"/>
      <c r="O1813" s="4"/>
    </row>
    <row r="1814" spans="6:15" x14ac:dyDescent="0.2">
      <c r="F1814" s="82"/>
      <c r="N1814" s="25"/>
      <c r="O1814" s="4"/>
    </row>
    <row r="1815" spans="6:15" x14ac:dyDescent="0.2">
      <c r="F1815" s="82"/>
      <c r="N1815" s="25"/>
      <c r="O1815" s="4"/>
    </row>
    <row r="1816" spans="6:15" x14ac:dyDescent="0.2">
      <c r="F1816" s="82"/>
      <c r="N1816" s="25"/>
      <c r="O1816" s="4"/>
    </row>
    <row r="1817" spans="6:15" x14ac:dyDescent="0.2">
      <c r="F1817" s="82"/>
      <c r="N1817" s="25"/>
      <c r="O1817" s="4"/>
    </row>
    <row r="1818" spans="6:15" x14ac:dyDescent="0.2">
      <c r="F1818" s="82"/>
      <c r="N1818" s="25"/>
      <c r="O1818" s="4"/>
    </row>
    <row r="1819" spans="6:15" x14ac:dyDescent="0.2">
      <c r="F1819" s="82"/>
      <c r="N1819" s="25"/>
      <c r="O1819" s="4"/>
    </row>
    <row r="1820" spans="6:15" x14ac:dyDescent="0.2">
      <c r="F1820" s="82"/>
      <c r="N1820" s="25"/>
      <c r="O1820" s="4"/>
    </row>
    <row r="1821" spans="6:15" x14ac:dyDescent="0.2">
      <c r="F1821" s="82"/>
      <c r="N1821" s="25"/>
      <c r="O1821" s="4"/>
    </row>
    <row r="1822" spans="6:15" x14ac:dyDescent="0.2">
      <c r="F1822" s="82"/>
      <c r="N1822" s="25"/>
      <c r="O1822" s="4"/>
    </row>
    <row r="1823" spans="6:15" x14ac:dyDescent="0.2">
      <c r="F1823" s="82"/>
      <c r="N1823" s="25"/>
      <c r="O1823" s="4"/>
    </row>
    <row r="1824" spans="6:15" x14ac:dyDescent="0.2">
      <c r="F1824" s="82"/>
      <c r="N1824" s="25"/>
      <c r="O1824" s="4"/>
    </row>
    <row r="1825" spans="6:15" x14ac:dyDescent="0.2">
      <c r="F1825" s="82"/>
      <c r="N1825" s="25"/>
      <c r="O1825" s="4"/>
    </row>
    <row r="1826" spans="6:15" x14ac:dyDescent="0.2">
      <c r="F1826" s="82"/>
      <c r="N1826" s="25"/>
      <c r="O1826" s="4"/>
    </row>
    <row r="1827" spans="6:15" x14ac:dyDescent="0.2">
      <c r="F1827" s="82"/>
      <c r="N1827" s="25"/>
      <c r="O1827" s="4"/>
    </row>
    <row r="1828" spans="6:15" x14ac:dyDescent="0.2">
      <c r="F1828" s="82"/>
      <c r="N1828" s="25"/>
      <c r="O1828" s="4"/>
    </row>
    <row r="1829" spans="6:15" x14ac:dyDescent="0.2">
      <c r="F1829" s="82"/>
      <c r="N1829" s="25"/>
      <c r="O1829" s="4"/>
    </row>
    <row r="1830" spans="6:15" x14ac:dyDescent="0.2">
      <c r="F1830" s="82"/>
      <c r="N1830" s="25"/>
      <c r="O1830" s="4"/>
    </row>
    <row r="1831" spans="6:15" x14ac:dyDescent="0.2">
      <c r="F1831" s="82"/>
      <c r="N1831" s="25"/>
      <c r="O1831" s="4"/>
    </row>
    <row r="1832" spans="6:15" x14ac:dyDescent="0.2">
      <c r="F1832" s="82"/>
      <c r="N1832" s="25"/>
      <c r="O1832" s="4"/>
    </row>
    <row r="1833" spans="6:15" x14ac:dyDescent="0.2">
      <c r="F1833" s="82"/>
      <c r="N1833" s="25"/>
      <c r="O1833" s="4"/>
    </row>
    <row r="1834" spans="6:15" x14ac:dyDescent="0.2">
      <c r="F1834" s="82"/>
      <c r="N1834" s="25"/>
      <c r="O1834" s="4"/>
    </row>
    <row r="1835" spans="6:15" x14ac:dyDescent="0.2">
      <c r="F1835" s="82"/>
      <c r="N1835" s="25"/>
      <c r="O1835" s="4"/>
    </row>
    <row r="1836" spans="6:15" x14ac:dyDescent="0.2">
      <c r="F1836" s="82"/>
      <c r="N1836" s="25"/>
      <c r="O1836" s="4"/>
    </row>
    <row r="1837" spans="6:15" x14ac:dyDescent="0.2">
      <c r="F1837" s="82"/>
      <c r="N1837" s="25"/>
      <c r="O1837" s="4"/>
    </row>
    <row r="1838" spans="6:15" x14ac:dyDescent="0.2">
      <c r="F1838" s="82"/>
      <c r="N1838" s="25"/>
      <c r="O1838" s="4"/>
    </row>
    <row r="1839" spans="6:15" x14ac:dyDescent="0.2">
      <c r="F1839" s="82"/>
      <c r="N1839" s="25"/>
      <c r="O1839" s="4"/>
    </row>
    <row r="1840" spans="6:15" x14ac:dyDescent="0.2">
      <c r="F1840" s="82"/>
      <c r="N1840" s="25"/>
      <c r="O1840" s="4"/>
    </row>
    <row r="1841" spans="6:15" x14ac:dyDescent="0.2">
      <c r="F1841" s="82"/>
      <c r="N1841" s="25"/>
      <c r="O1841" s="4"/>
    </row>
    <row r="1842" spans="6:15" x14ac:dyDescent="0.2">
      <c r="F1842" s="82"/>
      <c r="N1842" s="25"/>
      <c r="O1842" s="4"/>
    </row>
    <row r="1843" spans="6:15" x14ac:dyDescent="0.2">
      <c r="F1843" s="82"/>
      <c r="N1843" s="25"/>
      <c r="O1843" s="4"/>
    </row>
    <row r="1844" spans="6:15" x14ac:dyDescent="0.2">
      <c r="F1844" s="82"/>
      <c r="N1844" s="25"/>
      <c r="O1844" s="4"/>
    </row>
    <row r="1845" spans="6:15" x14ac:dyDescent="0.2">
      <c r="F1845" s="82"/>
      <c r="N1845" s="25"/>
      <c r="O1845" s="4"/>
    </row>
    <row r="1846" spans="6:15" x14ac:dyDescent="0.2">
      <c r="F1846" s="82"/>
      <c r="N1846" s="25"/>
      <c r="O1846" s="4"/>
    </row>
    <row r="1847" spans="6:15" x14ac:dyDescent="0.2">
      <c r="F1847" s="82"/>
      <c r="N1847" s="25"/>
      <c r="O1847" s="4"/>
    </row>
    <row r="1848" spans="6:15" x14ac:dyDescent="0.2">
      <c r="F1848" s="82"/>
      <c r="N1848" s="25"/>
      <c r="O1848" s="4"/>
    </row>
    <row r="1849" spans="6:15" x14ac:dyDescent="0.2">
      <c r="F1849" s="82"/>
      <c r="N1849" s="25"/>
      <c r="O1849" s="4"/>
    </row>
    <row r="1850" spans="6:15" x14ac:dyDescent="0.2">
      <c r="F1850" s="82"/>
      <c r="N1850" s="25"/>
      <c r="O1850" s="4"/>
    </row>
    <row r="1851" spans="6:15" x14ac:dyDescent="0.2">
      <c r="F1851" s="82"/>
      <c r="N1851" s="25"/>
      <c r="O1851" s="4"/>
    </row>
    <row r="1852" spans="6:15" x14ac:dyDescent="0.2">
      <c r="F1852" s="82"/>
      <c r="N1852" s="25"/>
      <c r="O1852" s="4"/>
    </row>
    <row r="1853" spans="6:15" x14ac:dyDescent="0.2">
      <c r="F1853" s="82"/>
      <c r="N1853" s="25"/>
      <c r="O1853" s="4"/>
    </row>
    <row r="1854" spans="6:15" x14ac:dyDescent="0.2">
      <c r="F1854" s="82"/>
      <c r="N1854" s="25"/>
      <c r="O1854" s="4"/>
    </row>
    <row r="1855" spans="6:15" x14ac:dyDescent="0.2">
      <c r="F1855" s="82"/>
      <c r="N1855" s="25"/>
      <c r="O1855" s="4"/>
    </row>
    <row r="1856" spans="6:15" x14ac:dyDescent="0.2">
      <c r="F1856" s="82"/>
      <c r="N1856" s="25"/>
      <c r="O1856" s="4"/>
    </row>
    <row r="1857" spans="6:15" x14ac:dyDescent="0.2">
      <c r="F1857" s="82"/>
      <c r="N1857" s="25"/>
      <c r="O1857" s="4"/>
    </row>
    <row r="1858" spans="6:15" x14ac:dyDescent="0.2">
      <c r="F1858" s="82"/>
      <c r="N1858" s="25"/>
      <c r="O1858" s="4"/>
    </row>
    <row r="1859" spans="6:15" x14ac:dyDescent="0.2">
      <c r="F1859" s="82"/>
      <c r="N1859" s="25"/>
      <c r="O1859" s="4"/>
    </row>
    <row r="1860" spans="6:15" x14ac:dyDescent="0.2">
      <c r="F1860" s="82"/>
      <c r="N1860" s="25"/>
      <c r="O1860" s="4"/>
    </row>
    <row r="1861" spans="6:15" x14ac:dyDescent="0.2">
      <c r="F1861" s="82"/>
      <c r="N1861" s="25"/>
      <c r="O1861" s="4"/>
    </row>
    <row r="1862" spans="6:15" x14ac:dyDescent="0.2">
      <c r="F1862" s="82"/>
      <c r="N1862" s="25"/>
      <c r="O1862" s="4"/>
    </row>
    <row r="1863" spans="6:15" x14ac:dyDescent="0.2">
      <c r="F1863" s="82"/>
      <c r="N1863" s="25"/>
      <c r="O1863" s="4"/>
    </row>
    <row r="1864" spans="6:15" x14ac:dyDescent="0.2">
      <c r="F1864" s="82"/>
      <c r="N1864" s="25"/>
      <c r="O1864" s="4"/>
    </row>
    <row r="1865" spans="6:15" x14ac:dyDescent="0.2">
      <c r="F1865" s="82"/>
      <c r="N1865" s="25"/>
      <c r="O1865" s="4"/>
    </row>
    <row r="1866" spans="6:15" x14ac:dyDescent="0.2">
      <c r="F1866" s="82"/>
      <c r="N1866" s="25"/>
      <c r="O1866" s="4"/>
    </row>
    <row r="1867" spans="6:15" x14ac:dyDescent="0.2">
      <c r="F1867" s="82"/>
      <c r="N1867" s="25"/>
      <c r="O1867" s="4"/>
    </row>
    <row r="1868" spans="6:15" x14ac:dyDescent="0.2">
      <c r="F1868" s="82"/>
      <c r="N1868" s="25"/>
      <c r="O1868" s="4"/>
    </row>
    <row r="1869" spans="6:15" x14ac:dyDescent="0.2">
      <c r="F1869" s="82"/>
      <c r="N1869" s="25"/>
      <c r="O1869" s="4"/>
    </row>
    <row r="1870" spans="6:15" x14ac:dyDescent="0.2">
      <c r="F1870" s="82"/>
      <c r="N1870" s="25"/>
      <c r="O1870" s="4"/>
    </row>
    <row r="1871" spans="6:15" x14ac:dyDescent="0.2">
      <c r="F1871" s="82"/>
      <c r="N1871" s="25"/>
      <c r="O1871" s="4"/>
    </row>
    <row r="1872" spans="6:15" x14ac:dyDescent="0.2">
      <c r="F1872" s="82"/>
      <c r="N1872" s="25"/>
      <c r="O1872" s="4"/>
    </row>
    <row r="1873" spans="6:15" x14ac:dyDescent="0.2">
      <c r="F1873" s="82"/>
      <c r="N1873" s="25"/>
      <c r="O1873" s="4"/>
    </row>
    <row r="1874" spans="6:15" x14ac:dyDescent="0.2">
      <c r="F1874" s="82"/>
      <c r="N1874" s="25"/>
      <c r="O1874" s="4"/>
    </row>
    <row r="1875" spans="6:15" x14ac:dyDescent="0.2">
      <c r="F1875" s="82"/>
      <c r="N1875" s="25"/>
      <c r="O1875" s="4"/>
    </row>
    <row r="1876" spans="6:15" x14ac:dyDescent="0.2">
      <c r="F1876" s="82"/>
      <c r="N1876" s="25"/>
      <c r="O1876" s="4"/>
    </row>
    <row r="1877" spans="6:15" x14ac:dyDescent="0.2">
      <c r="F1877" s="82"/>
      <c r="N1877" s="25"/>
      <c r="O1877" s="4"/>
    </row>
    <row r="1878" spans="6:15" x14ac:dyDescent="0.2">
      <c r="F1878" s="82"/>
      <c r="N1878" s="25"/>
      <c r="O1878" s="4"/>
    </row>
    <row r="1879" spans="6:15" x14ac:dyDescent="0.2">
      <c r="F1879" s="82"/>
      <c r="N1879" s="25"/>
      <c r="O1879" s="4"/>
    </row>
    <row r="1880" spans="6:15" x14ac:dyDescent="0.2">
      <c r="F1880" s="82"/>
      <c r="N1880" s="25"/>
      <c r="O1880" s="4"/>
    </row>
    <row r="1881" spans="6:15" x14ac:dyDescent="0.2">
      <c r="F1881" s="82"/>
      <c r="N1881" s="25"/>
      <c r="O1881" s="4"/>
    </row>
    <row r="1882" spans="6:15" x14ac:dyDescent="0.2">
      <c r="F1882" s="82"/>
      <c r="N1882" s="25"/>
      <c r="O1882" s="4"/>
    </row>
    <row r="1883" spans="6:15" x14ac:dyDescent="0.2">
      <c r="F1883" s="82"/>
      <c r="N1883" s="25"/>
      <c r="O1883" s="4"/>
    </row>
    <row r="1884" spans="6:15" x14ac:dyDescent="0.2">
      <c r="F1884" s="82"/>
      <c r="N1884" s="25"/>
      <c r="O1884" s="4"/>
    </row>
    <row r="1885" spans="6:15" x14ac:dyDescent="0.2">
      <c r="F1885" s="82"/>
      <c r="N1885" s="25"/>
      <c r="O1885" s="4"/>
    </row>
    <row r="1886" spans="6:15" x14ac:dyDescent="0.2">
      <c r="F1886" s="82"/>
      <c r="N1886" s="25"/>
      <c r="O1886" s="4"/>
    </row>
    <row r="1887" spans="6:15" x14ac:dyDescent="0.2">
      <c r="F1887" s="82"/>
      <c r="N1887" s="25"/>
      <c r="O1887" s="4"/>
    </row>
    <row r="1888" spans="6:15" x14ac:dyDescent="0.2">
      <c r="F1888" s="82"/>
      <c r="N1888" s="25"/>
      <c r="O1888" s="4"/>
    </row>
    <row r="1889" spans="6:15" x14ac:dyDescent="0.2">
      <c r="F1889" s="82"/>
      <c r="N1889" s="25"/>
      <c r="O1889" s="4"/>
    </row>
    <row r="1890" spans="6:15" x14ac:dyDescent="0.2">
      <c r="F1890" s="82"/>
      <c r="N1890" s="25"/>
      <c r="O1890" s="4"/>
    </row>
    <row r="1891" spans="6:15" x14ac:dyDescent="0.2">
      <c r="F1891" s="82"/>
      <c r="N1891" s="25"/>
      <c r="O1891" s="4"/>
    </row>
    <row r="1892" spans="6:15" x14ac:dyDescent="0.2">
      <c r="F1892" s="82"/>
      <c r="N1892" s="25"/>
      <c r="O1892" s="4"/>
    </row>
    <row r="1893" spans="6:15" x14ac:dyDescent="0.2">
      <c r="F1893" s="82"/>
      <c r="N1893" s="25"/>
      <c r="O1893" s="4"/>
    </row>
    <row r="1894" spans="6:15" x14ac:dyDescent="0.2">
      <c r="F1894" s="82"/>
      <c r="N1894" s="25"/>
      <c r="O1894" s="4"/>
    </row>
    <row r="1895" spans="6:15" x14ac:dyDescent="0.2">
      <c r="F1895" s="82"/>
      <c r="N1895" s="25"/>
      <c r="O1895" s="4"/>
    </row>
    <row r="1896" spans="6:15" x14ac:dyDescent="0.2">
      <c r="F1896" s="82"/>
      <c r="N1896" s="25"/>
      <c r="O1896" s="4"/>
    </row>
    <row r="1897" spans="6:15" x14ac:dyDescent="0.2">
      <c r="F1897" s="82"/>
      <c r="N1897" s="25"/>
      <c r="O1897" s="4"/>
    </row>
    <row r="1898" spans="6:15" x14ac:dyDescent="0.2">
      <c r="F1898" s="82"/>
      <c r="N1898" s="25"/>
      <c r="O1898" s="4"/>
    </row>
    <row r="1899" spans="6:15" x14ac:dyDescent="0.2">
      <c r="F1899" s="82"/>
      <c r="N1899" s="25"/>
      <c r="O1899" s="4"/>
    </row>
    <row r="1900" spans="6:15" x14ac:dyDescent="0.2">
      <c r="F1900" s="82"/>
      <c r="N1900" s="25"/>
      <c r="O1900" s="4"/>
    </row>
    <row r="1901" spans="6:15" x14ac:dyDescent="0.2">
      <c r="F1901" s="82"/>
      <c r="N1901" s="25"/>
      <c r="O1901" s="4"/>
    </row>
    <row r="1902" spans="6:15" x14ac:dyDescent="0.2">
      <c r="F1902" s="82"/>
      <c r="N1902" s="25"/>
      <c r="O1902" s="4"/>
    </row>
    <row r="1903" spans="6:15" x14ac:dyDescent="0.2">
      <c r="F1903" s="82"/>
      <c r="N1903" s="25"/>
      <c r="O1903" s="4"/>
    </row>
    <row r="1904" spans="6:15" x14ac:dyDescent="0.2">
      <c r="F1904" s="82"/>
      <c r="N1904" s="25"/>
      <c r="O1904" s="4"/>
    </row>
    <row r="1905" spans="6:15" x14ac:dyDescent="0.2">
      <c r="F1905" s="82"/>
      <c r="N1905" s="25"/>
      <c r="O1905" s="4"/>
    </row>
    <row r="1906" spans="6:15" x14ac:dyDescent="0.2">
      <c r="F1906" s="82"/>
      <c r="N1906" s="25"/>
      <c r="O1906" s="4"/>
    </row>
    <row r="1907" spans="6:15" x14ac:dyDescent="0.2">
      <c r="F1907" s="82"/>
      <c r="N1907" s="25"/>
      <c r="O1907" s="4"/>
    </row>
    <row r="1908" spans="6:15" x14ac:dyDescent="0.2">
      <c r="F1908" s="82"/>
      <c r="N1908" s="25"/>
      <c r="O1908" s="4"/>
    </row>
    <row r="1909" spans="6:15" x14ac:dyDescent="0.2">
      <c r="F1909" s="82"/>
      <c r="N1909" s="25"/>
      <c r="O1909" s="4"/>
    </row>
    <row r="1910" spans="6:15" x14ac:dyDescent="0.2">
      <c r="F1910" s="82"/>
      <c r="N1910" s="25"/>
      <c r="O1910" s="4"/>
    </row>
    <row r="1911" spans="6:15" x14ac:dyDescent="0.2">
      <c r="F1911" s="82"/>
      <c r="N1911" s="25"/>
      <c r="O1911" s="4"/>
    </row>
    <row r="1912" spans="6:15" x14ac:dyDescent="0.2">
      <c r="F1912" s="82"/>
      <c r="N1912" s="25"/>
      <c r="O1912" s="4"/>
    </row>
    <row r="1913" spans="6:15" x14ac:dyDescent="0.2">
      <c r="F1913" s="82"/>
      <c r="N1913" s="25"/>
      <c r="O1913" s="4"/>
    </row>
    <row r="1914" spans="6:15" x14ac:dyDescent="0.2">
      <c r="F1914" s="82"/>
      <c r="N1914" s="25"/>
      <c r="O1914" s="4"/>
    </row>
    <row r="1915" spans="6:15" x14ac:dyDescent="0.2">
      <c r="F1915" s="82"/>
      <c r="N1915" s="25"/>
      <c r="O1915" s="4"/>
    </row>
    <row r="1916" spans="6:15" x14ac:dyDescent="0.2">
      <c r="F1916" s="82"/>
      <c r="N1916" s="25"/>
      <c r="O1916" s="4"/>
    </row>
    <row r="1917" spans="6:15" x14ac:dyDescent="0.2">
      <c r="F1917" s="82"/>
      <c r="N1917" s="25"/>
      <c r="O1917" s="4"/>
    </row>
    <row r="1918" spans="6:15" x14ac:dyDescent="0.2">
      <c r="F1918" s="82"/>
      <c r="N1918" s="25"/>
      <c r="O1918" s="4"/>
    </row>
    <row r="1919" spans="6:15" x14ac:dyDescent="0.2">
      <c r="F1919" s="82"/>
      <c r="N1919" s="25"/>
      <c r="O1919" s="4"/>
    </row>
    <row r="1920" spans="6:15" x14ac:dyDescent="0.2">
      <c r="F1920" s="82"/>
      <c r="N1920" s="25"/>
      <c r="O1920" s="4"/>
    </row>
    <row r="1921" spans="6:15" x14ac:dyDescent="0.2">
      <c r="F1921" s="82"/>
      <c r="N1921" s="25"/>
      <c r="O1921" s="4"/>
    </row>
    <row r="1922" spans="6:15" x14ac:dyDescent="0.2">
      <c r="F1922" s="82"/>
      <c r="N1922" s="25"/>
      <c r="O1922" s="4"/>
    </row>
    <row r="1923" spans="6:15" x14ac:dyDescent="0.2">
      <c r="F1923" s="82"/>
      <c r="N1923" s="25"/>
      <c r="O1923" s="4"/>
    </row>
    <row r="1924" spans="6:15" x14ac:dyDescent="0.2">
      <c r="F1924" s="82"/>
      <c r="N1924" s="25"/>
      <c r="O1924" s="4"/>
    </row>
    <row r="1925" spans="6:15" x14ac:dyDescent="0.2">
      <c r="F1925" s="82"/>
      <c r="N1925" s="25"/>
      <c r="O1925" s="4"/>
    </row>
    <row r="1926" spans="6:15" x14ac:dyDescent="0.2">
      <c r="F1926" s="82"/>
      <c r="N1926" s="25"/>
      <c r="O1926" s="4"/>
    </row>
    <row r="1927" spans="6:15" x14ac:dyDescent="0.2">
      <c r="F1927" s="82"/>
      <c r="N1927" s="25"/>
      <c r="O1927" s="4"/>
    </row>
    <row r="1928" spans="6:15" x14ac:dyDescent="0.2">
      <c r="F1928" s="82"/>
      <c r="N1928" s="25"/>
      <c r="O1928" s="4"/>
    </row>
    <row r="1929" spans="6:15" x14ac:dyDescent="0.2">
      <c r="F1929" s="82"/>
      <c r="N1929" s="25"/>
      <c r="O1929" s="4"/>
    </row>
    <row r="1930" spans="6:15" x14ac:dyDescent="0.2">
      <c r="F1930" s="82"/>
      <c r="N1930" s="25"/>
      <c r="O1930" s="4"/>
    </row>
    <row r="1931" spans="6:15" x14ac:dyDescent="0.2">
      <c r="F1931" s="82"/>
      <c r="N1931" s="25"/>
      <c r="O1931" s="4"/>
    </row>
    <row r="1932" spans="6:15" x14ac:dyDescent="0.2">
      <c r="F1932" s="82"/>
      <c r="N1932" s="25"/>
      <c r="O1932" s="4"/>
    </row>
    <row r="1933" spans="6:15" x14ac:dyDescent="0.2">
      <c r="F1933" s="82"/>
      <c r="N1933" s="25"/>
      <c r="O1933" s="4"/>
    </row>
    <row r="1934" spans="6:15" x14ac:dyDescent="0.2">
      <c r="F1934" s="82"/>
      <c r="N1934" s="25"/>
      <c r="O1934" s="4"/>
    </row>
    <row r="1935" spans="6:15" x14ac:dyDescent="0.2">
      <c r="F1935" s="82"/>
      <c r="N1935" s="25"/>
      <c r="O1935" s="4"/>
    </row>
    <row r="1936" spans="6:15" x14ac:dyDescent="0.2">
      <c r="F1936" s="82"/>
      <c r="N1936" s="25"/>
      <c r="O1936" s="4"/>
    </row>
    <row r="1937" spans="6:15" x14ac:dyDescent="0.2">
      <c r="F1937" s="82"/>
      <c r="N1937" s="25"/>
      <c r="O1937" s="4"/>
    </row>
    <row r="1938" spans="6:15" x14ac:dyDescent="0.2">
      <c r="F1938" s="82"/>
      <c r="N1938" s="25"/>
      <c r="O1938" s="4"/>
    </row>
    <row r="1939" spans="6:15" x14ac:dyDescent="0.2">
      <c r="F1939" s="82"/>
      <c r="N1939" s="25"/>
      <c r="O1939" s="4"/>
    </row>
    <row r="1940" spans="6:15" x14ac:dyDescent="0.2">
      <c r="F1940" s="82"/>
      <c r="N1940" s="25"/>
      <c r="O1940" s="4"/>
    </row>
    <row r="1941" spans="6:15" x14ac:dyDescent="0.2">
      <c r="F1941" s="82"/>
      <c r="N1941" s="25"/>
      <c r="O1941" s="4"/>
    </row>
    <row r="1942" spans="6:15" x14ac:dyDescent="0.2">
      <c r="F1942" s="82"/>
      <c r="N1942" s="25"/>
      <c r="O1942" s="4"/>
    </row>
    <row r="1943" spans="6:15" x14ac:dyDescent="0.2">
      <c r="F1943" s="82"/>
      <c r="N1943" s="25"/>
      <c r="O1943" s="4"/>
    </row>
    <row r="1944" spans="6:15" x14ac:dyDescent="0.2">
      <c r="F1944" s="82"/>
      <c r="N1944" s="25"/>
      <c r="O1944" s="4"/>
    </row>
    <row r="1945" spans="6:15" x14ac:dyDescent="0.2">
      <c r="F1945" s="82"/>
      <c r="N1945" s="25"/>
      <c r="O1945" s="4"/>
    </row>
    <row r="1946" spans="6:15" x14ac:dyDescent="0.2">
      <c r="F1946" s="82"/>
      <c r="N1946" s="25"/>
      <c r="O1946" s="4"/>
    </row>
    <row r="1947" spans="6:15" x14ac:dyDescent="0.2">
      <c r="F1947" s="82"/>
      <c r="N1947" s="25"/>
      <c r="O1947" s="4"/>
    </row>
    <row r="1948" spans="6:15" x14ac:dyDescent="0.2">
      <c r="F1948" s="82"/>
      <c r="N1948" s="25"/>
      <c r="O1948" s="4"/>
    </row>
    <row r="1949" spans="6:15" x14ac:dyDescent="0.2">
      <c r="F1949" s="82"/>
      <c r="N1949" s="25"/>
      <c r="O1949" s="4"/>
    </row>
    <row r="1950" spans="6:15" x14ac:dyDescent="0.2">
      <c r="F1950" s="82"/>
      <c r="N1950" s="25"/>
      <c r="O1950" s="4"/>
    </row>
    <row r="1951" spans="6:15" x14ac:dyDescent="0.2">
      <c r="F1951" s="82"/>
      <c r="N1951" s="25"/>
      <c r="O1951" s="4"/>
    </row>
    <row r="1952" spans="6:15" x14ac:dyDescent="0.2">
      <c r="F1952" s="82"/>
      <c r="N1952" s="25"/>
      <c r="O1952" s="4"/>
    </row>
    <row r="1953" spans="6:15" x14ac:dyDescent="0.2">
      <c r="F1953" s="82"/>
      <c r="N1953" s="25"/>
      <c r="O1953" s="4"/>
    </row>
    <row r="1954" spans="6:15" x14ac:dyDescent="0.2">
      <c r="F1954" s="82"/>
      <c r="N1954" s="25"/>
      <c r="O1954" s="4"/>
    </row>
    <row r="1955" spans="6:15" x14ac:dyDescent="0.2">
      <c r="F1955" s="82"/>
      <c r="N1955" s="25"/>
      <c r="O1955" s="4"/>
    </row>
    <row r="1956" spans="6:15" x14ac:dyDescent="0.2">
      <c r="F1956" s="82"/>
      <c r="N1956" s="25"/>
      <c r="O1956" s="4"/>
    </row>
    <row r="1957" spans="6:15" x14ac:dyDescent="0.2">
      <c r="F1957" s="82"/>
      <c r="N1957" s="25"/>
      <c r="O1957" s="4"/>
    </row>
    <row r="1958" spans="6:15" x14ac:dyDescent="0.2">
      <c r="F1958" s="82"/>
      <c r="N1958" s="25"/>
      <c r="O1958" s="4"/>
    </row>
    <row r="1959" spans="6:15" x14ac:dyDescent="0.2">
      <c r="F1959" s="82"/>
      <c r="N1959" s="25"/>
      <c r="O1959" s="4"/>
    </row>
    <row r="1960" spans="6:15" x14ac:dyDescent="0.2">
      <c r="F1960" s="82"/>
      <c r="N1960" s="25"/>
      <c r="O1960" s="4"/>
    </row>
    <row r="1961" spans="6:15" x14ac:dyDescent="0.2">
      <c r="F1961" s="82"/>
      <c r="N1961" s="25"/>
      <c r="O1961" s="4"/>
    </row>
    <row r="1962" spans="6:15" x14ac:dyDescent="0.2">
      <c r="F1962" s="82"/>
      <c r="N1962" s="25"/>
      <c r="O1962" s="4"/>
    </row>
    <row r="1963" spans="6:15" x14ac:dyDescent="0.2">
      <c r="F1963" s="82"/>
      <c r="N1963" s="25"/>
      <c r="O1963" s="4"/>
    </row>
    <row r="1964" spans="6:15" x14ac:dyDescent="0.2">
      <c r="F1964" s="82"/>
      <c r="N1964" s="25"/>
      <c r="O1964" s="4"/>
    </row>
    <row r="1965" spans="6:15" x14ac:dyDescent="0.2">
      <c r="F1965" s="82"/>
      <c r="N1965" s="25"/>
      <c r="O1965" s="4"/>
    </row>
    <row r="1966" spans="6:15" x14ac:dyDescent="0.2">
      <c r="F1966" s="82"/>
      <c r="N1966" s="25"/>
      <c r="O1966" s="4"/>
    </row>
    <row r="1967" spans="6:15" x14ac:dyDescent="0.2">
      <c r="F1967" s="82"/>
      <c r="N1967" s="25"/>
      <c r="O1967" s="4"/>
    </row>
    <row r="1968" spans="6:15" x14ac:dyDescent="0.2">
      <c r="F1968" s="82"/>
      <c r="N1968" s="25"/>
      <c r="O1968" s="4"/>
    </row>
    <row r="1969" spans="6:15" x14ac:dyDescent="0.2">
      <c r="F1969" s="82"/>
      <c r="N1969" s="25"/>
      <c r="O1969" s="4"/>
    </row>
    <row r="1970" spans="6:15" x14ac:dyDescent="0.2">
      <c r="F1970" s="82"/>
      <c r="N1970" s="25"/>
      <c r="O1970" s="4"/>
    </row>
    <row r="1971" spans="6:15" x14ac:dyDescent="0.2">
      <c r="F1971" s="82"/>
      <c r="N1971" s="25"/>
      <c r="O1971" s="4"/>
    </row>
    <row r="1972" spans="6:15" x14ac:dyDescent="0.2">
      <c r="F1972" s="82"/>
      <c r="N1972" s="25"/>
      <c r="O1972" s="4"/>
    </row>
    <row r="1973" spans="6:15" x14ac:dyDescent="0.2">
      <c r="F1973" s="82"/>
      <c r="N1973" s="25"/>
      <c r="O1973" s="4"/>
    </row>
    <row r="1974" spans="6:15" x14ac:dyDescent="0.2">
      <c r="F1974" s="82"/>
      <c r="N1974" s="25"/>
      <c r="O1974" s="4"/>
    </row>
    <row r="1975" spans="6:15" x14ac:dyDescent="0.2">
      <c r="F1975" s="82"/>
      <c r="N1975" s="25"/>
      <c r="O1975" s="4"/>
    </row>
    <row r="1976" spans="6:15" x14ac:dyDescent="0.2">
      <c r="F1976" s="82"/>
      <c r="N1976" s="25"/>
      <c r="O1976" s="4"/>
    </row>
    <row r="1977" spans="6:15" x14ac:dyDescent="0.2">
      <c r="F1977" s="82"/>
      <c r="N1977" s="25"/>
      <c r="O1977" s="4"/>
    </row>
    <row r="1978" spans="6:15" x14ac:dyDescent="0.2">
      <c r="F1978" s="82"/>
      <c r="N1978" s="25"/>
      <c r="O1978" s="4"/>
    </row>
    <row r="1979" spans="6:15" x14ac:dyDescent="0.2">
      <c r="F1979" s="82"/>
      <c r="N1979" s="25"/>
      <c r="O1979" s="4"/>
    </row>
    <row r="1980" spans="6:15" x14ac:dyDescent="0.2">
      <c r="F1980" s="82"/>
      <c r="N1980" s="25"/>
      <c r="O1980" s="4"/>
    </row>
    <row r="1981" spans="6:15" x14ac:dyDescent="0.2">
      <c r="F1981" s="82"/>
      <c r="N1981" s="25"/>
      <c r="O1981" s="4"/>
    </row>
    <row r="1982" spans="6:15" x14ac:dyDescent="0.2">
      <c r="F1982" s="82"/>
      <c r="N1982" s="25"/>
      <c r="O1982" s="4"/>
    </row>
    <row r="1983" spans="6:15" x14ac:dyDescent="0.2">
      <c r="F1983" s="82"/>
      <c r="N1983" s="25"/>
      <c r="O1983" s="4"/>
    </row>
    <row r="1984" spans="6:15" x14ac:dyDescent="0.2">
      <c r="F1984" s="82"/>
      <c r="N1984" s="25"/>
      <c r="O1984" s="4"/>
    </row>
    <row r="1985" spans="6:15" x14ac:dyDescent="0.2">
      <c r="F1985" s="82"/>
      <c r="N1985" s="25"/>
      <c r="O1985" s="4"/>
    </row>
    <row r="1986" spans="6:15" x14ac:dyDescent="0.2">
      <c r="F1986" s="82"/>
      <c r="N1986" s="25"/>
      <c r="O1986" s="4"/>
    </row>
    <row r="1987" spans="6:15" x14ac:dyDescent="0.2">
      <c r="F1987" s="82"/>
      <c r="N1987" s="25"/>
      <c r="O1987" s="4"/>
    </row>
    <row r="1988" spans="6:15" x14ac:dyDescent="0.2">
      <c r="F1988" s="82"/>
      <c r="N1988" s="25"/>
      <c r="O1988" s="4"/>
    </row>
    <row r="1989" spans="6:15" x14ac:dyDescent="0.2">
      <c r="F1989" s="82"/>
      <c r="N1989" s="25"/>
      <c r="O1989" s="4"/>
    </row>
    <row r="1990" spans="6:15" x14ac:dyDescent="0.2">
      <c r="F1990" s="82"/>
      <c r="N1990" s="25"/>
      <c r="O1990" s="4"/>
    </row>
    <row r="1991" spans="6:15" x14ac:dyDescent="0.2">
      <c r="F1991" s="82"/>
      <c r="N1991" s="25"/>
      <c r="O1991" s="4"/>
    </row>
    <row r="1992" spans="6:15" x14ac:dyDescent="0.2">
      <c r="F1992" s="82"/>
      <c r="N1992" s="25"/>
      <c r="O1992" s="4"/>
    </row>
    <row r="1993" spans="6:15" x14ac:dyDescent="0.2">
      <c r="F1993" s="82"/>
      <c r="N1993" s="25"/>
      <c r="O1993" s="4"/>
    </row>
    <row r="1994" spans="6:15" x14ac:dyDescent="0.2">
      <c r="F1994" s="82"/>
      <c r="N1994" s="25"/>
      <c r="O1994" s="4"/>
    </row>
    <row r="1995" spans="6:15" x14ac:dyDescent="0.2">
      <c r="F1995" s="82"/>
      <c r="N1995" s="25"/>
      <c r="O1995" s="4"/>
    </row>
    <row r="1996" spans="6:15" x14ac:dyDescent="0.2">
      <c r="F1996" s="82"/>
      <c r="N1996" s="25"/>
      <c r="O1996" s="4"/>
    </row>
    <row r="1997" spans="6:15" x14ac:dyDescent="0.2">
      <c r="F1997" s="82"/>
      <c r="N1997" s="25"/>
      <c r="O1997" s="4"/>
    </row>
    <row r="1998" spans="6:15" x14ac:dyDescent="0.2">
      <c r="F1998" s="82"/>
      <c r="N1998" s="25"/>
      <c r="O1998" s="4"/>
    </row>
    <row r="1999" spans="6:15" x14ac:dyDescent="0.2">
      <c r="F1999" s="82"/>
      <c r="N1999" s="25"/>
      <c r="O1999" s="4"/>
    </row>
    <row r="2000" spans="6:15" x14ac:dyDescent="0.2">
      <c r="F2000" s="82"/>
      <c r="N2000" s="25"/>
      <c r="O2000" s="4"/>
    </row>
    <row r="2001" spans="6:15" x14ac:dyDescent="0.2">
      <c r="F2001" s="82"/>
      <c r="N2001" s="25"/>
      <c r="O2001" s="4"/>
    </row>
    <row r="2002" spans="6:15" x14ac:dyDescent="0.2">
      <c r="F2002" s="82"/>
      <c r="N2002" s="25"/>
      <c r="O2002" s="4"/>
    </row>
    <row r="2003" spans="6:15" x14ac:dyDescent="0.2">
      <c r="F2003" s="82"/>
      <c r="N2003" s="25"/>
      <c r="O2003" s="4"/>
    </row>
    <row r="2004" spans="6:15" x14ac:dyDescent="0.2">
      <c r="F2004" s="82"/>
      <c r="N2004" s="25"/>
      <c r="O2004" s="4"/>
    </row>
    <row r="2005" spans="6:15" x14ac:dyDescent="0.2">
      <c r="F2005" s="82"/>
      <c r="N2005" s="25"/>
      <c r="O2005" s="4"/>
    </row>
    <row r="2006" spans="6:15" x14ac:dyDescent="0.2">
      <c r="F2006" s="82"/>
      <c r="N2006" s="25"/>
      <c r="O2006" s="4"/>
    </row>
    <row r="2007" spans="6:15" x14ac:dyDescent="0.2">
      <c r="F2007" s="82"/>
      <c r="N2007" s="25"/>
      <c r="O2007" s="4"/>
    </row>
    <row r="2008" spans="6:15" x14ac:dyDescent="0.2">
      <c r="F2008" s="82"/>
      <c r="N2008" s="25"/>
      <c r="O2008" s="4"/>
    </row>
    <row r="2009" spans="6:15" x14ac:dyDescent="0.2">
      <c r="F2009" s="82"/>
      <c r="N2009" s="25"/>
      <c r="O2009" s="4"/>
    </row>
    <row r="2010" spans="6:15" x14ac:dyDescent="0.2">
      <c r="F2010" s="82"/>
      <c r="N2010" s="25"/>
      <c r="O2010" s="4"/>
    </row>
    <row r="2011" spans="6:15" x14ac:dyDescent="0.2">
      <c r="F2011" s="82"/>
      <c r="N2011" s="25"/>
      <c r="O2011" s="4"/>
    </row>
    <row r="2012" spans="6:15" x14ac:dyDescent="0.2">
      <c r="F2012" s="82"/>
      <c r="N2012" s="25"/>
      <c r="O2012" s="4"/>
    </row>
    <row r="2013" spans="6:15" x14ac:dyDescent="0.2">
      <c r="F2013" s="82"/>
      <c r="N2013" s="25"/>
      <c r="O2013" s="4"/>
    </row>
    <row r="2014" spans="6:15" x14ac:dyDescent="0.2">
      <c r="F2014" s="82"/>
      <c r="N2014" s="25"/>
      <c r="O2014" s="4"/>
    </row>
    <row r="2015" spans="6:15" x14ac:dyDescent="0.2">
      <c r="F2015" s="82"/>
      <c r="N2015" s="25"/>
      <c r="O2015" s="4"/>
    </row>
    <row r="2016" spans="6:15" x14ac:dyDescent="0.2">
      <c r="F2016" s="82"/>
      <c r="N2016" s="25"/>
      <c r="O2016" s="4"/>
    </row>
    <row r="2017" spans="6:15" x14ac:dyDescent="0.2">
      <c r="F2017" s="82"/>
      <c r="N2017" s="25"/>
      <c r="O2017" s="4"/>
    </row>
    <row r="2018" spans="6:15" x14ac:dyDescent="0.2">
      <c r="F2018" s="82"/>
      <c r="N2018" s="25"/>
      <c r="O2018" s="4"/>
    </row>
    <row r="2019" spans="6:15" x14ac:dyDescent="0.2">
      <c r="F2019" s="82"/>
      <c r="N2019" s="25"/>
      <c r="O2019" s="4"/>
    </row>
    <row r="2020" spans="6:15" x14ac:dyDescent="0.2">
      <c r="F2020" s="82"/>
      <c r="N2020" s="25"/>
      <c r="O2020" s="4"/>
    </row>
    <row r="2021" spans="6:15" x14ac:dyDescent="0.2">
      <c r="F2021" s="82"/>
      <c r="N2021" s="25"/>
      <c r="O2021" s="4"/>
    </row>
    <row r="2022" spans="6:15" x14ac:dyDescent="0.2">
      <c r="F2022" s="82"/>
      <c r="N2022" s="25"/>
      <c r="O2022" s="4"/>
    </row>
    <row r="2023" spans="6:15" x14ac:dyDescent="0.2">
      <c r="F2023" s="82"/>
      <c r="N2023" s="25"/>
      <c r="O2023" s="4"/>
    </row>
    <row r="2024" spans="6:15" x14ac:dyDescent="0.2">
      <c r="F2024" s="82"/>
      <c r="N2024" s="25"/>
      <c r="O2024" s="4"/>
    </row>
    <row r="2025" spans="6:15" x14ac:dyDescent="0.2">
      <c r="F2025" s="82"/>
      <c r="N2025" s="25"/>
      <c r="O2025" s="4"/>
    </row>
    <row r="2026" spans="6:15" x14ac:dyDescent="0.2">
      <c r="F2026" s="82"/>
      <c r="N2026" s="25"/>
      <c r="O2026" s="4"/>
    </row>
    <row r="2027" spans="6:15" x14ac:dyDescent="0.2">
      <c r="F2027" s="82"/>
      <c r="N2027" s="25"/>
      <c r="O2027" s="4"/>
    </row>
    <row r="2028" spans="6:15" x14ac:dyDescent="0.2">
      <c r="F2028" s="82"/>
      <c r="N2028" s="25"/>
      <c r="O2028" s="4"/>
    </row>
    <row r="2029" spans="6:15" x14ac:dyDescent="0.2">
      <c r="F2029" s="82"/>
      <c r="N2029" s="25"/>
      <c r="O2029" s="4"/>
    </row>
    <row r="2030" spans="6:15" x14ac:dyDescent="0.2">
      <c r="F2030" s="82"/>
      <c r="N2030" s="25"/>
      <c r="O2030" s="4"/>
    </row>
    <row r="2031" spans="6:15" x14ac:dyDescent="0.2">
      <c r="F2031" s="82"/>
      <c r="N2031" s="25"/>
      <c r="O2031" s="4"/>
    </row>
    <row r="2032" spans="6:15" x14ac:dyDescent="0.2">
      <c r="F2032" s="82"/>
      <c r="N2032" s="25"/>
      <c r="O2032" s="4"/>
    </row>
    <row r="2033" spans="6:15" x14ac:dyDescent="0.2">
      <c r="F2033" s="82"/>
      <c r="N2033" s="25"/>
      <c r="O2033" s="4"/>
    </row>
    <row r="2034" spans="6:15" x14ac:dyDescent="0.2">
      <c r="F2034" s="82"/>
      <c r="N2034" s="25"/>
      <c r="O2034" s="4"/>
    </row>
    <row r="2035" spans="6:15" x14ac:dyDescent="0.2">
      <c r="F2035" s="82"/>
      <c r="N2035" s="25"/>
      <c r="O2035" s="4"/>
    </row>
    <row r="2036" spans="6:15" x14ac:dyDescent="0.2">
      <c r="F2036" s="82"/>
      <c r="N2036" s="25"/>
      <c r="O2036" s="4"/>
    </row>
    <row r="2037" spans="6:15" x14ac:dyDescent="0.2">
      <c r="F2037" s="82"/>
      <c r="N2037" s="25"/>
      <c r="O2037" s="4"/>
    </row>
    <row r="2038" spans="6:15" x14ac:dyDescent="0.2">
      <c r="F2038" s="82"/>
      <c r="N2038" s="25"/>
      <c r="O2038" s="4"/>
    </row>
    <row r="2039" spans="6:15" x14ac:dyDescent="0.2">
      <c r="F2039" s="82"/>
      <c r="N2039" s="25"/>
      <c r="O2039" s="4"/>
    </row>
    <row r="2040" spans="6:15" x14ac:dyDescent="0.2">
      <c r="F2040" s="82"/>
      <c r="N2040" s="25"/>
      <c r="O2040" s="4"/>
    </row>
    <row r="2041" spans="6:15" x14ac:dyDescent="0.2">
      <c r="F2041" s="82"/>
      <c r="N2041" s="25"/>
      <c r="O2041" s="4"/>
    </row>
    <row r="2042" spans="6:15" x14ac:dyDescent="0.2">
      <c r="F2042" s="82"/>
      <c r="N2042" s="25"/>
      <c r="O2042" s="4"/>
    </row>
    <row r="2043" spans="6:15" x14ac:dyDescent="0.2">
      <c r="F2043" s="82"/>
      <c r="N2043" s="25"/>
      <c r="O2043" s="4"/>
    </row>
    <row r="2044" spans="6:15" x14ac:dyDescent="0.2">
      <c r="F2044" s="82"/>
      <c r="N2044" s="25"/>
      <c r="O2044" s="4"/>
    </row>
    <row r="2045" spans="6:15" x14ac:dyDescent="0.2">
      <c r="F2045" s="82"/>
      <c r="N2045" s="25"/>
      <c r="O2045" s="4"/>
    </row>
    <row r="2046" spans="6:15" x14ac:dyDescent="0.2">
      <c r="F2046" s="82"/>
      <c r="N2046" s="25"/>
      <c r="O2046" s="4"/>
    </row>
    <row r="2047" spans="6:15" x14ac:dyDescent="0.2">
      <c r="F2047" s="82"/>
      <c r="N2047" s="25"/>
      <c r="O2047" s="4"/>
    </row>
    <row r="2048" spans="6:15" x14ac:dyDescent="0.2">
      <c r="F2048" s="82"/>
      <c r="N2048" s="25"/>
      <c r="O2048" s="4"/>
    </row>
    <row r="2049" spans="6:15" x14ac:dyDescent="0.2">
      <c r="F2049" s="82"/>
      <c r="N2049" s="25"/>
      <c r="O2049" s="4"/>
    </row>
    <row r="2050" spans="6:15" x14ac:dyDescent="0.2">
      <c r="F2050" s="82"/>
      <c r="N2050" s="25"/>
      <c r="O2050" s="4"/>
    </row>
    <row r="2051" spans="6:15" x14ac:dyDescent="0.2">
      <c r="F2051" s="82"/>
      <c r="N2051" s="25"/>
      <c r="O2051" s="4"/>
    </row>
    <row r="2052" spans="6:15" x14ac:dyDescent="0.2">
      <c r="F2052" s="82"/>
      <c r="N2052" s="25"/>
      <c r="O2052" s="4"/>
    </row>
    <row r="2053" spans="6:15" x14ac:dyDescent="0.2">
      <c r="F2053" s="82"/>
      <c r="N2053" s="25"/>
      <c r="O2053" s="4"/>
    </row>
    <row r="2054" spans="6:15" x14ac:dyDescent="0.2">
      <c r="F2054" s="82"/>
      <c r="N2054" s="25"/>
      <c r="O2054" s="4"/>
    </row>
    <row r="2055" spans="6:15" x14ac:dyDescent="0.2">
      <c r="F2055" s="82"/>
      <c r="N2055" s="25"/>
      <c r="O2055" s="4"/>
    </row>
    <row r="2056" spans="6:15" x14ac:dyDescent="0.2">
      <c r="F2056" s="82"/>
      <c r="N2056" s="25"/>
      <c r="O2056" s="4"/>
    </row>
    <row r="2057" spans="6:15" x14ac:dyDescent="0.2">
      <c r="F2057" s="82"/>
      <c r="N2057" s="25"/>
      <c r="O2057" s="4"/>
    </row>
    <row r="2058" spans="6:15" x14ac:dyDescent="0.2">
      <c r="F2058" s="82"/>
      <c r="N2058" s="25"/>
      <c r="O2058" s="4"/>
    </row>
    <row r="2059" spans="6:15" x14ac:dyDescent="0.2">
      <c r="F2059" s="82"/>
      <c r="N2059" s="25"/>
      <c r="O2059" s="4"/>
    </row>
    <row r="2060" spans="6:15" x14ac:dyDescent="0.2">
      <c r="F2060" s="82"/>
      <c r="N2060" s="25"/>
      <c r="O2060" s="4"/>
    </row>
    <row r="2061" spans="6:15" x14ac:dyDescent="0.2">
      <c r="F2061" s="82"/>
      <c r="N2061" s="25"/>
      <c r="O2061" s="4"/>
    </row>
    <row r="2062" spans="6:15" x14ac:dyDescent="0.2">
      <c r="F2062" s="82"/>
      <c r="N2062" s="25"/>
      <c r="O2062" s="4"/>
    </row>
    <row r="2063" spans="6:15" x14ac:dyDescent="0.2">
      <c r="F2063" s="82"/>
      <c r="N2063" s="25"/>
      <c r="O2063" s="4"/>
    </row>
    <row r="2064" spans="6:15" x14ac:dyDescent="0.2">
      <c r="F2064" s="82"/>
      <c r="N2064" s="25"/>
      <c r="O2064" s="4"/>
    </row>
    <row r="2065" spans="6:15" x14ac:dyDescent="0.2">
      <c r="F2065" s="82"/>
      <c r="N2065" s="25"/>
      <c r="O2065" s="4"/>
    </row>
    <row r="2066" spans="6:15" x14ac:dyDescent="0.2">
      <c r="F2066" s="82"/>
      <c r="N2066" s="25"/>
      <c r="O2066" s="4"/>
    </row>
    <row r="2067" spans="6:15" x14ac:dyDescent="0.2">
      <c r="F2067" s="82"/>
      <c r="N2067" s="25"/>
      <c r="O2067" s="4"/>
    </row>
    <row r="2068" spans="6:15" x14ac:dyDescent="0.2">
      <c r="F2068" s="82"/>
      <c r="N2068" s="25"/>
      <c r="O2068" s="4"/>
    </row>
    <row r="2069" spans="6:15" x14ac:dyDescent="0.2">
      <c r="F2069" s="82"/>
      <c r="N2069" s="25"/>
      <c r="O2069" s="4"/>
    </row>
    <row r="2070" spans="6:15" x14ac:dyDescent="0.2">
      <c r="F2070" s="82"/>
      <c r="N2070" s="25"/>
      <c r="O2070" s="4"/>
    </row>
    <row r="2071" spans="6:15" x14ac:dyDescent="0.2">
      <c r="F2071" s="82"/>
      <c r="N2071" s="25"/>
      <c r="O2071" s="4"/>
    </row>
    <row r="2072" spans="6:15" x14ac:dyDescent="0.2">
      <c r="F2072" s="82"/>
      <c r="N2072" s="25"/>
      <c r="O2072" s="4"/>
    </row>
    <row r="2073" spans="6:15" x14ac:dyDescent="0.2">
      <c r="F2073" s="82"/>
      <c r="N2073" s="25"/>
      <c r="O2073" s="4"/>
    </row>
    <row r="2074" spans="6:15" x14ac:dyDescent="0.2">
      <c r="F2074" s="82"/>
      <c r="N2074" s="25"/>
      <c r="O2074" s="4"/>
    </row>
    <row r="2075" spans="6:15" x14ac:dyDescent="0.2">
      <c r="F2075" s="82"/>
      <c r="N2075" s="25"/>
      <c r="O2075" s="4"/>
    </row>
    <row r="2076" spans="6:15" x14ac:dyDescent="0.2">
      <c r="F2076" s="82"/>
      <c r="N2076" s="25"/>
      <c r="O2076" s="4"/>
    </row>
    <row r="2077" spans="6:15" x14ac:dyDescent="0.2">
      <c r="F2077" s="82"/>
      <c r="N2077" s="25"/>
      <c r="O2077" s="4"/>
    </row>
    <row r="2078" spans="6:15" x14ac:dyDescent="0.2">
      <c r="F2078" s="82"/>
      <c r="N2078" s="25"/>
      <c r="O2078" s="4"/>
    </row>
    <row r="2079" spans="6:15" x14ac:dyDescent="0.2">
      <c r="F2079" s="82"/>
      <c r="N2079" s="25"/>
      <c r="O2079" s="4"/>
    </row>
    <row r="2080" spans="6:15" x14ac:dyDescent="0.2">
      <c r="F2080" s="82"/>
      <c r="N2080" s="25"/>
      <c r="O2080" s="4"/>
    </row>
    <row r="2081" spans="6:15" x14ac:dyDescent="0.2">
      <c r="F2081" s="82"/>
      <c r="N2081" s="25"/>
      <c r="O2081" s="4"/>
    </row>
    <row r="2082" spans="6:15" x14ac:dyDescent="0.2">
      <c r="F2082" s="82"/>
      <c r="N2082" s="25"/>
      <c r="O2082" s="4"/>
    </row>
    <row r="2083" spans="6:15" x14ac:dyDescent="0.2">
      <c r="F2083" s="82"/>
      <c r="N2083" s="25"/>
      <c r="O2083" s="4"/>
    </row>
    <row r="2084" spans="6:15" x14ac:dyDescent="0.2">
      <c r="F2084" s="82"/>
      <c r="N2084" s="25"/>
      <c r="O2084" s="4"/>
    </row>
    <row r="2085" spans="6:15" x14ac:dyDescent="0.2">
      <c r="F2085" s="82"/>
      <c r="N2085" s="25"/>
      <c r="O2085" s="4"/>
    </row>
    <row r="2086" spans="6:15" x14ac:dyDescent="0.2">
      <c r="F2086" s="82"/>
      <c r="N2086" s="25"/>
      <c r="O2086" s="4"/>
    </row>
    <row r="2087" spans="6:15" x14ac:dyDescent="0.2">
      <c r="F2087" s="82"/>
      <c r="N2087" s="25"/>
      <c r="O2087" s="4"/>
    </row>
    <row r="2088" spans="6:15" x14ac:dyDescent="0.2">
      <c r="F2088" s="82"/>
      <c r="N2088" s="25"/>
      <c r="O2088" s="4"/>
    </row>
    <row r="2089" spans="6:15" x14ac:dyDescent="0.2">
      <c r="F2089" s="82"/>
      <c r="N2089" s="25"/>
      <c r="O2089" s="4"/>
    </row>
    <row r="2090" spans="6:15" x14ac:dyDescent="0.2">
      <c r="F2090" s="82"/>
      <c r="N2090" s="25"/>
      <c r="O2090" s="4"/>
    </row>
    <row r="2091" spans="6:15" x14ac:dyDescent="0.2">
      <c r="F2091" s="82"/>
      <c r="N2091" s="25"/>
      <c r="O2091" s="4"/>
    </row>
    <row r="2092" spans="6:15" x14ac:dyDescent="0.2">
      <c r="F2092" s="82"/>
      <c r="N2092" s="25"/>
      <c r="O2092" s="4"/>
    </row>
    <row r="2093" spans="6:15" x14ac:dyDescent="0.2">
      <c r="F2093" s="82"/>
      <c r="N2093" s="25"/>
      <c r="O2093" s="4"/>
    </row>
    <row r="2094" spans="6:15" x14ac:dyDescent="0.2">
      <c r="F2094" s="82"/>
      <c r="N2094" s="25"/>
      <c r="O2094" s="4"/>
    </row>
    <row r="2095" spans="6:15" x14ac:dyDescent="0.2">
      <c r="F2095" s="82"/>
      <c r="N2095" s="25"/>
      <c r="O2095" s="4"/>
    </row>
    <row r="2096" spans="6:15" x14ac:dyDescent="0.2">
      <c r="F2096" s="82"/>
      <c r="N2096" s="25"/>
      <c r="O2096" s="4"/>
    </row>
    <row r="2097" spans="6:15" x14ac:dyDescent="0.2">
      <c r="F2097" s="82"/>
      <c r="N2097" s="25"/>
      <c r="O2097" s="4"/>
    </row>
    <row r="2098" spans="6:15" x14ac:dyDescent="0.2">
      <c r="F2098" s="82"/>
      <c r="N2098" s="25"/>
      <c r="O2098" s="4"/>
    </row>
    <row r="2099" spans="6:15" x14ac:dyDescent="0.2">
      <c r="F2099" s="82"/>
      <c r="N2099" s="25"/>
      <c r="O2099" s="4"/>
    </row>
    <row r="2100" spans="6:15" x14ac:dyDescent="0.2">
      <c r="F2100" s="82"/>
      <c r="N2100" s="25"/>
      <c r="O2100" s="4"/>
    </row>
    <row r="2101" spans="6:15" x14ac:dyDescent="0.2">
      <c r="F2101" s="82"/>
      <c r="N2101" s="25"/>
      <c r="O2101" s="4"/>
    </row>
    <row r="2102" spans="6:15" x14ac:dyDescent="0.2">
      <c r="F2102" s="82"/>
      <c r="N2102" s="25"/>
      <c r="O2102" s="4"/>
    </row>
    <row r="2103" spans="6:15" x14ac:dyDescent="0.2">
      <c r="F2103" s="82"/>
      <c r="N2103" s="25"/>
      <c r="O2103" s="4"/>
    </row>
    <row r="2104" spans="6:15" x14ac:dyDescent="0.2">
      <c r="F2104" s="82"/>
      <c r="N2104" s="25"/>
      <c r="O2104" s="4"/>
    </row>
    <row r="2105" spans="6:15" x14ac:dyDescent="0.2">
      <c r="F2105" s="82"/>
      <c r="N2105" s="25"/>
      <c r="O2105" s="4"/>
    </row>
    <row r="2106" spans="6:15" x14ac:dyDescent="0.2">
      <c r="F2106" s="82"/>
      <c r="N2106" s="25"/>
      <c r="O2106" s="4"/>
    </row>
    <row r="2107" spans="6:15" x14ac:dyDescent="0.2">
      <c r="F2107" s="82"/>
      <c r="N2107" s="25"/>
      <c r="O2107" s="4"/>
    </row>
    <row r="2108" spans="6:15" x14ac:dyDescent="0.2">
      <c r="F2108" s="82"/>
      <c r="N2108" s="25"/>
      <c r="O2108" s="4"/>
    </row>
    <row r="2109" spans="6:15" x14ac:dyDescent="0.2">
      <c r="F2109" s="82"/>
      <c r="N2109" s="25"/>
      <c r="O2109" s="4"/>
    </row>
    <row r="2110" spans="6:15" x14ac:dyDescent="0.2">
      <c r="F2110" s="82"/>
      <c r="N2110" s="25"/>
      <c r="O2110" s="4"/>
    </row>
    <row r="2111" spans="6:15" x14ac:dyDescent="0.2">
      <c r="F2111" s="82"/>
      <c r="N2111" s="25"/>
      <c r="O2111" s="4"/>
    </row>
    <row r="2112" spans="6:15" x14ac:dyDescent="0.2">
      <c r="F2112" s="82"/>
      <c r="N2112" s="25"/>
      <c r="O2112" s="4"/>
    </row>
    <row r="2113" spans="6:15" x14ac:dyDescent="0.2">
      <c r="F2113" s="82"/>
      <c r="N2113" s="25"/>
      <c r="O2113" s="4"/>
    </row>
    <row r="2114" spans="6:15" x14ac:dyDescent="0.2">
      <c r="F2114" s="82"/>
      <c r="N2114" s="25"/>
      <c r="O2114" s="4"/>
    </row>
    <row r="2115" spans="6:15" x14ac:dyDescent="0.2">
      <c r="F2115" s="82"/>
      <c r="N2115" s="25"/>
      <c r="O2115" s="4"/>
    </row>
    <row r="2116" spans="6:15" x14ac:dyDescent="0.2">
      <c r="F2116" s="82"/>
      <c r="N2116" s="25"/>
      <c r="O2116" s="4"/>
    </row>
    <row r="2117" spans="6:15" x14ac:dyDescent="0.2">
      <c r="F2117" s="82"/>
      <c r="N2117" s="25"/>
      <c r="O2117" s="4"/>
    </row>
    <row r="2118" spans="6:15" x14ac:dyDescent="0.2">
      <c r="F2118" s="82"/>
      <c r="N2118" s="25"/>
      <c r="O2118" s="4"/>
    </row>
    <row r="2119" spans="6:15" x14ac:dyDescent="0.2">
      <c r="F2119" s="82"/>
      <c r="N2119" s="25"/>
      <c r="O2119" s="4"/>
    </row>
    <row r="2120" spans="6:15" x14ac:dyDescent="0.2">
      <c r="F2120" s="82"/>
      <c r="N2120" s="25"/>
      <c r="O2120" s="4"/>
    </row>
    <row r="2121" spans="6:15" x14ac:dyDescent="0.2">
      <c r="F2121" s="82"/>
      <c r="N2121" s="25"/>
      <c r="O2121" s="4"/>
    </row>
    <row r="2122" spans="6:15" x14ac:dyDescent="0.2">
      <c r="F2122" s="82"/>
      <c r="N2122" s="25"/>
      <c r="O2122" s="4"/>
    </row>
    <row r="2123" spans="6:15" x14ac:dyDescent="0.2">
      <c r="F2123" s="82"/>
      <c r="N2123" s="25"/>
      <c r="O2123" s="4"/>
    </row>
    <row r="2124" spans="6:15" x14ac:dyDescent="0.2">
      <c r="F2124" s="82"/>
      <c r="N2124" s="25"/>
      <c r="O2124" s="4"/>
    </row>
    <row r="2125" spans="6:15" x14ac:dyDescent="0.2">
      <c r="F2125" s="82"/>
      <c r="N2125" s="25"/>
      <c r="O2125" s="4"/>
    </row>
    <row r="2126" spans="6:15" x14ac:dyDescent="0.2">
      <c r="F2126" s="82"/>
      <c r="N2126" s="25"/>
      <c r="O2126" s="4"/>
    </row>
    <row r="2127" spans="6:15" x14ac:dyDescent="0.2">
      <c r="F2127" s="82"/>
      <c r="N2127" s="25"/>
      <c r="O2127" s="4"/>
    </row>
    <row r="2128" spans="6:15" x14ac:dyDescent="0.2">
      <c r="F2128" s="82"/>
      <c r="N2128" s="25"/>
      <c r="O2128" s="4"/>
    </row>
    <row r="2129" spans="6:15" x14ac:dyDescent="0.2">
      <c r="F2129" s="82"/>
      <c r="N2129" s="25"/>
      <c r="O2129" s="4"/>
    </row>
    <row r="2130" spans="6:15" x14ac:dyDescent="0.2">
      <c r="F2130" s="82"/>
      <c r="N2130" s="25"/>
      <c r="O2130" s="4"/>
    </row>
    <row r="2131" spans="6:15" x14ac:dyDescent="0.2">
      <c r="F2131" s="82"/>
      <c r="N2131" s="25"/>
      <c r="O2131" s="4"/>
    </row>
    <row r="2132" spans="6:15" x14ac:dyDescent="0.2">
      <c r="F2132" s="82"/>
      <c r="N2132" s="25"/>
      <c r="O2132" s="4"/>
    </row>
    <row r="2133" spans="6:15" x14ac:dyDescent="0.2">
      <c r="F2133" s="82"/>
      <c r="N2133" s="25"/>
      <c r="O2133" s="4"/>
    </row>
    <row r="2134" spans="6:15" x14ac:dyDescent="0.2">
      <c r="F2134" s="82"/>
      <c r="N2134" s="25"/>
      <c r="O2134" s="4"/>
    </row>
    <row r="2135" spans="6:15" x14ac:dyDescent="0.2">
      <c r="F2135" s="82"/>
      <c r="N2135" s="25"/>
      <c r="O2135" s="4"/>
    </row>
    <row r="2136" spans="6:15" x14ac:dyDescent="0.2">
      <c r="F2136" s="82"/>
      <c r="N2136" s="25"/>
      <c r="O2136" s="4"/>
    </row>
    <row r="2137" spans="6:15" x14ac:dyDescent="0.2">
      <c r="F2137" s="82"/>
      <c r="N2137" s="25"/>
      <c r="O2137" s="4"/>
    </row>
    <row r="2138" spans="6:15" x14ac:dyDescent="0.2">
      <c r="F2138" s="82"/>
      <c r="N2138" s="25"/>
      <c r="O2138" s="4"/>
    </row>
    <row r="2139" spans="6:15" x14ac:dyDescent="0.2">
      <c r="F2139" s="82"/>
      <c r="N2139" s="25"/>
      <c r="O2139" s="4"/>
    </row>
    <row r="2140" spans="6:15" x14ac:dyDescent="0.2">
      <c r="F2140" s="82"/>
      <c r="N2140" s="25"/>
      <c r="O2140" s="4"/>
    </row>
    <row r="2141" spans="6:15" x14ac:dyDescent="0.2">
      <c r="F2141" s="82"/>
      <c r="N2141" s="25"/>
      <c r="O2141" s="4"/>
    </row>
    <row r="2142" spans="6:15" x14ac:dyDescent="0.2">
      <c r="F2142" s="82"/>
      <c r="N2142" s="25"/>
      <c r="O2142" s="4"/>
    </row>
    <row r="2143" spans="6:15" x14ac:dyDescent="0.2">
      <c r="F2143" s="82"/>
      <c r="N2143" s="25"/>
      <c r="O2143" s="4"/>
    </row>
    <row r="2144" spans="6:15" x14ac:dyDescent="0.2">
      <c r="F2144" s="82"/>
      <c r="N2144" s="25"/>
      <c r="O2144" s="4"/>
    </row>
    <row r="2145" spans="6:15" x14ac:dyDescent="0.2">
      <c r="F2145" s="82"/>
      <c r="N2145" s="25"/>
      <c r="O2145" s="4"/>
    </row>
    <row r="2146" spans="6:15" x14ac:dyDescent="0.2">
      <c r="F2146" s="82"/>
      <c r="N2146" s="25"/>
      <c r="O2146" s="4"/>
    </row>
    <row r="2147" spans="6:15" x14ac:dyDescent="0.2">
      <c r="F2147" s="82"/>
      <c r="N2147" s="25"/>
      <c r="O2147" s="4"/>
    </row>
    <row r="2148" spans="6:15" x14ac:dyDescent="0.2">
      <c r="F2148" s="82"/>
      <c r="N2148" s="25"/>
      <c r="O2148" s="4"/>
    </row>
    <row r="2149" spans="6:15" x14ac:dyDescent="0.2">
      <c r="F2149" s="82"/>
      <c r="N2149" s="25"/>
      <c r="O2149" s="4"/>
    </row>
    <row r="2150" spans="6:15" x14ac:dyDescent="0.2">
      <c r="F2150" s="82"/>
      <c r="N2150" s="25"/>
      <c r="O2150" s="4"/>
    </row>
    <row r="2151" spans="6:15" x14ac:dyDescent="0.2">
      <c r="F2151" s="82"/>
      <c r="N2151" s="25"/>
      <c r="O2151" s="4"/>
    </row>
    <row r="2152" spans="6:15" x14ac:dyDescent="0.2">
      <c r="F2152" s="82"/>
      <c r="N2152" s="25"/>
      <c r="O2152" s="4"/>
    </row>
    <row r="2153" spans="6:15" x14ac:dyDescent="0.2">
      <c r="F2153" s="82"/>
      <c r="N2153" s="25"/>
      <c r="O2153" s="4"/>
    </row>
    <row r="2154" spans="6:15" x14ac:dyDescent="0.2">
      <c r="F2154" s="82"/>
      <c r="N2154" s="25"/>
      <c r="O2154" s="4"/>
    </row>
    <row r="2155" spans="6:15" x14ac:dyDescent="0.2">
      <c r="F2155" s="82"/>
      <c r="N2155" s="25"/>
      <c r="O2155" s="4"/>
    </row>
    <row r="2156" spans="6:15" x14ac:dyDescent="0.2">
      <c r="F2156" s="82"/>
      <c r="N2156" s="25"/>
      <c r="O2156" s="4"/>
    </row>
    <row r="2157" spans="6:15" x14ac:dyDescent="0.2">
      <c r="F2157" s="82"/>
      <c r="N2157" s="25"/>
      <c r="O2157" s="4"/>
    </row>
    <row r="2158" spans="6:15" x14ac:dyDescent="0.2">
      <c r="F2158" s="82"/>
      <c r="N2158" s="25"/>
      <c r="O2158" s="4"/>
    </row>
    <row r="2159" spans="6:15" x14ac:dyDescent="0.2">
      <c r="F2159" s="82"/>
      <c r="N2159" s="25"/>
      <c r="O2159" s="4"/>
    </row>
    <row r="2160" spans="6:15" x14ac:dyDescent="0.2">
      <c r="F2160" s="82"/>
      <c r="N2160" s="25"/>
      <c r="O2160" s="4"/>
    </row>
    <row r="2161" spans="6:15" x14ac:dyDescent="0.2">
      <c r="F2161" s="82"/>
      <c r="N2161" s="25"/>
      <c r="O2161" s="4"/>
    </row>
    <row r="2162" spans="6:15" x14ac:dyDescent="0.2">
      <c r="F2162" s="82"/>
      <c r="N2162" s="25"/>
      <c r="O2162" s="4"/>
    </row>
    <row r="2163" spans="6:15" x14ac:dyDescent="0.2">
      <c r="F2163" s="82"/>
      <c r="N2163" s="25"/>
      <c r="O2163" s="4"/>
    </row>
    <row r="2164" spans="6:15" x14ac:dyDescent="0.2">
      <c r="F2164" s="82"/>
      <c r="N2164" s="25"/>
      <c r="O2164" s="4"/>
    </row>
    <row r="2165" spans="6:15" x14ac:dyDescent="0.2">
      <c r="F2165" s="82"/>
      <c r="N2165" s="25"/>
      <c r="O2165" s="4"/>
    </row>
    <row r="2166" spans="6:15" x14ac:dyDescent="0.2">
      <c r="F2166" s="82"/>
      <c r="N2166" s="25"/>
      <c r="O2166" s="4"/>
    </row>
    <row r="2167" spans="6:15" x14ac:dyDescent="0.2">
      <c r="F2167" s="82"/>
      <c r="N2167" s="25"/>
      <c r="O2167" s="4"/>
    </row>
    <row r="2168" spans="6:15" x14ac:dyDescent="0.2">
      <c r="F2168" s="82"/>
      <c r="N2168" s="25"/>
      <c r="O2168" s="4"/>
    </row>
    <row r="2169" spans="6:15" x14ac:dyDescent="0.2">
      <c r="F2169" s="82"/>
      <c r="N2169" s="25"/>
      <c r="O2169" s="4"/>
    </row>
    <row r="2170" spans="6:15" x14ac:dyDescent="0.2">
      <c r="F2170" s="82"/>
      <c r="N2170" s="25"/>
      <c r="O2170" s="4"/>
    </row>
    <row r="2171" spans="6:15" x14ac:dyDescent="0.2">
      <c r="F2171" s="82"/>
      <c r="N2171" s="25"/>
      <c r="O2171" s="4"/>
    </row>
    <row r="2172" spans="6:15" x14ac:dyDescent="0.2">
      <c r="F2172" s="82"/>
      <c r="N2172" s="25"/>
      <c r="O2172" s="4"/>
    </row>
    <row r="2173" spans="6:15" x14ac:dyDescent="0.2">
      <c r="F2173" s="82"/>
      <c r="N2173" s="25"/>
      <c r="O2173" s="4"/>
    </row>
    <row r="2174" spans="6:15" x14ac:dyDescent="0.2">
      <c r="F2174" s="82"/>
      <c r="N2174" s="25"/>
      <c r="O2174" s="4"/>
    </row>
    <row r="2175" spans="6:15" x14ac:dyDescent="0.2">
      <c r="F2175" s="82"/>
      <c r="N2175" s="25"/>
      <c r="O2175" s="4"/>
    </row>
    <row r="2176" spans="6:15" x14ac:dyDescent="0.2">
      <c r="F2176" s="82"/>
      <c r="N2176" s="25"/>
      <c r="O2176" s="4"/>
    </row>
    <row r="2177" spans="6:15" x14ac:dyDescent="0.2">
      <c r="F2177" s="82"/>
      <c r="N2177" s="25"/>
      <c r="O2177" s="4"/>
    </row>
    <row r="2178" spans="6:15" x14ac:dyDescent="0.2">
      <c r="F2178" s="82"/>
      <c r="N2178" s="25"/>
      <c r="O2178" s="4"/>
    </row>
    <row r="2179" spans="6:15" x14ac:dyDescent="0.2">
      <c r="F2179" s="82"/>
      <c r="N2179" s="25"/>
      <c r="O2179" s="4"/>
    </row>
    <row r="2180" spans="6:15" x14ac:dyDescent="0.2">
      <c r="F2180" s="82"/>
      <c r="N2180" s="25"/>
      <c r="O2180" s="4"/>
    </row>
    <row r="2181" spans="6:15" x14ac:dyDescent="0.2">
      <c r="F2181" s="82"/>
      <c r="N2181" s="25"/>
      <c r="O2181" s="4"/>
    </row>
    <row r="2182" spans="6:15" x14ac:dyDescent="0.2">
      <c r="F2182" s="82"/>
      <c r="N2182" s="25"/>
      <c r="O2182" s="4"/>
    </row>
    <row r="2183" spans="6:15" x14ac:dyDescent="0.2">
      <c r="F2183" s="82"/>
      <c r="N2183" s="25"/>
      <c r="O2183" s="4"/>
    </row>
    <row r="2184" spans="6:15" x14ac:dyDescent="0.2">
      <c r="F2184" s="82"/>
      <c r="N2184" s="25"/>
      <c r="O2184" s="4"/>
    </row>
    <row r="2185" spans="6:15" x14ac:dyDescent="0.2">
      <c r="F2185" s="82"/>
      <c r="N2185" s="25"/>
      <c r="O2185" s="4"/>
    </row>
    <row r="2186" spans="6:15" x14ac:dyDescent="0.2">
      <c r="F2186" s="82"/>
      <c r="N2186" s="25"/>
      <c r="O2186" s="4"/>
    </row>
    <row r="2187" spans="6:15" x14ac:dyDescent="0.2">
      <c r="F2187" s="82"/>
      <c r="N2187" s="25"/>
      <c r="O2187" s="4"/>
    </row>
    <row r="2188" spans="6:15" x14ac:dyDescent="0.2">
      <c r="F2188" s="82"/>
      <c r="N2188" s="25"/>
      <c r="O2188" s="4"/>
    </row>
    <row r="2189" spans="6:15" x14ac:dyDescent="0.2">
      <c r="F2189" s="82"/>
      <c r="N2189" s="25"/>
      <c r="O2189" s="4"/>
    </row>
    <row r="2190" spans="6:15" x14ac:dyDescent="0.2">
      <c r="F2190" s="82"/>
      <c r="N2190" s="25"/>
      <c r="O2190" s="4"/>
    </row>
    <row r="2191" spans="6:15" x14ac:dyDescent="0.2">
      <c r="F2191" s="82"/>
      <c r="N2191" s="25"/>
      <c r="O2191" s="4"/>
    </row>
    <row r="2192" spans="6:15" x14ac:dyDescent="0.2">
      <c r="F2192" s="82"/>
      <c r="N2192" s="25"/>
      <c r="O2192" s="4"/>
    </row>
    <row r="2193" spans="6:15" x14ac:dyDescent="0.2">
      <c r="F2193" s="82"/>
      <c r="N2193" s="25"/>
      <c r="O2193" s="4"/>
    </row>
    <row r="2194" spans="6:15" x14ac:dyDescent="0.2">
      <c r="F2194" s="82"/>
      <c r="N2194" s="25"/>
      <c r="O2194" s="4"/>
    </row>
    <row r="2195" spans="6:15" x14ac:dyDescent="0.2">
      <c r="F2195" s="82"/>
      <c r="N2195" s="25"/>
      <c r="O2195" s="4"/>
    </row>
    <row r="2196" spans="6:15" x14ac:dyDescent="0.2">
      <c r="F2196" s="82"/>
      <c r="N2196" s="25"/>
      <c r="O2196" s="4"/>
    </row>
    <row r="2197" spans="6:15" x14ac:dyDescent="0.2">
      <c r="F2197" s="82"/>
      <c r="N2197" s="25"/>
      <c r="O2197" s="4"/>
    </row>
    <row r="2198" spans="6:15" x14ac:dyDescent="0.2">
      <c r="F2198" s="82"/>
      <c r="N2198" s="25"/>
      <c r="O2198" s="4"/>
    </row>
    <row r="2199" spans="6:15" x14ac:dyDescent="0.2">
      <c r="F2199" s="82"/>
      <c r="N2199" s="25"/>
      <c r="O2199" s="4"/>
    </row>
    <row r="2200" spans="6:15" x14ac:dyDescent="0.2">
      <c r="F2200" s="82"/>
      <c r="N2200" s="25"/>
      <c r="O2200" s="4"/>
    </row>
    <row r="2201" spans="6:15" x14ac:dyDescent="0.2">
      <c r="F2201" s="82"/>
      <c r="N2201" s="25"/>
      <c r="O2201" s="4"/>
    </row>
    <row r="2202" spans="6:15" x14ac:dyDescent="0.2">
      <c r="F2202" s="82"/>
      <c r="N2202" s="25"/>
      <c r="O2202" s="4"/>
    </row>
    <row r="2203" spans="6:15" x14ac:dyDescent="0.2">
      <c r="F2203" s="82"/>
      <c r="N2203" s="25"/>
      <c r="O2203" s="4"/>
    </row>
    <row r="2204" spans="6:15" x14ac:dyDescent="0.2">
      <c r="F2204" s="82"/>
      <c r="N2204" s="25"/>
      <c r="O2204" s="4"/>
    </row>
    <row r="2205" spans="6:15" x14ac:dyDescent="0.2">
      <c r="F2205" s="82"/>
      <c r="N2205" s="25"/>
      <c r="O2205" s="4"/>
    </row>
    <row r="2206" spans="6:15" x14ac:dyDescent="0.2">
      <c r="F2206" s="82"/>
      <c r="N2206" s="25"/>
      <c r="O2206" s="4"/>
    </row>
    <row r="2207" spans="6:15" x14ac:dyDescent="0.2">
      <c r="F2207" s="82"/>
      <c r="N2207" s="25"/>
      <c r="O2207" s="4"/>
    </row>
    <row r="2208" spans="6:15" x14ac:dyDescent="0.2">
      <c r="F2208" s="82"/>
      <c r="N2208" s="25"/>
      <c r="O2208" s="4"/>
    </row>
    <row r="2209" spans="6:15" x14ac:dyDescent="0.2">
      <c r="F2209" s="82"/>
      <c r="N2209" s="25"/>
      <c r="O2209" s="4"/>
    </row>
    <row r="2210" spans="6:15" x14ac:dyDescent="0.2">
      <c r="F2210" s="82"/>
      <c r="N2210" s="25"/>
      <c r="O2210" s="4"/>
    </row>
    <row r="2211" spans="6:15" x14ac:dyDescent="0.2">
      <c r="F2211" s="82"/>
      <c r="N2211" s="25"/>
      <c r="O2211" s="4"/>
    </row>
    <row r="2212" spans="6:15" x14ac:dyDescent="0.2">
      <c r="F2212" s="82"/>
      <c r="N2212" s="25"/>
      <c r="O2212" s="4"/>
    </row>
    <row r="2213" spans="6:15" x14ac:dyDescent="0.2">
      <c r="F2213" s="82"/>
      <c r="N2213" s="25"/>
      <c r="O2213" s="4"/>
    </row>
    <row r="2214" spans="6:15" x14ac:dyDescent="0.2">
      <c r="F2214" s="82"/>
      <c r="N2214" s="25"/>
      <c r="O2214" s="4"/>
    </row>
    <row r="2215" spans="6:15" x14ac:dyDescent="0.2">
      <c r="F2215" s="82"/>
      <c r="N2215" s="25"/>
      <c r="O2215" s="4"/>
    </row>
    <row r="2216" spans="6:15" x14ac:dyDescent="0.2">
      <c r="F2216" s="82"/>
      <c r="N2216" s="25"/>
      <c r="O2216" s="4"/>
    </row>
    <row r="2217" spans="6:15" x14ac:dyDescent="0.2">
      <c r="F2217" s="82"/>
      <c r="N2217" s="25"/>
      <c r="O2217" s="4"/>
    </row>
    <row r="2218" spans="6:15" x14ac:dyDescent="0.2">
      <c r="F2218" s="82"/>
      <c r="N2218" s="25"/>
      <c r="O2218" s="4"/>
    </row>
    <row r="2219" spans="6:15" x14ac:dyDescent="0.2">
      <c r="F2219" s="82"/>
      <c r="N2219" s="25"/>
      <c r="O2219" s="4"/>
    </row>
    <row r="2220" spans="6:15" x14ac:dyDescent="0.2">
      <c r="F2220" s="82"/>
      <c r="N2220" s="25"/>
      <c r="O2220" s="4"/>
    </row>
    <row r="2221" spans="6:15" x14ac:dyDescent="0.2">
      <c r="F2221" s="82"/>
      <c r="N2221" s="25"/>
      <c r="O2221" s="4"/>
    </row>
    <row r="2222" spans="6:15" x14ac:dyDescent="0.2">
      <c r="F2222" s="82"/>
      <c r="N2222" s="25"/>
      <c r="O2222" s="4"/>
    </row>
    <row r="2223" spans="6:15" x14ac:dyDescent="0.2">
      <c r="F2223" s="82"/>
      <c r="N2223" s="25"/>
      <c r="O2223" s="4"/>
    </row>
    <row r="2224" spans="6:15" x14ac:dyDescent="0.2">
      <c r="F2224" s="82"/>
      <c r="N2224" s="25"/>
      <c r="O2224" s="4"/>
    </row>
    <row r="2225" spans="6:15" x14ac:dyDescent="0.2">
      <c r="F2225" s="82"/>
      <c r="N2225" s="25"/>
      <c r="O2225" s="4"/>
    </row>
    <row r="2226" spans="6:15" x14ac:dyDescent="0.2">
      <c r="F2226" s="82"/>
      <c r="N2226" s="25"/>
      <c r="O2226" s="4"/>
    </row>
    <row r="2227" spans="6:15" x14ac:dyDescent="0.2">
      <c r="F2227" s="82"/>
      <c r="N2227" s="25"/>
      <c r="O2227" s="4"/>
    </row>
    <row r="2228" spans="6:15" x14ac:dyDescent="0.2">
      <c r="F2228" s="82"/>
      <c r="N2228" s="25"/>
      <c r="O2228" s="4"/>
    </row>
    <row r="2229" spans="6:15" x14ac:dyDescent="0.2">
      <c r="F2229" s="82"/>
      <c r="N2229" s="25"/>
      <c r="O2229" s="4"/>
    </row>
    <row r="2230" spans="6:15" x14ac:dyDescent="0.2">
      <c r="F2230" s="82"/>
      <c r="N2230" s="25"/>
      <c r="O2230" s="4"/>
    </row>
    <row r="2231" spans="6:15" x14ac:dyDescent="0.2">
      <c r="F2231" s="82"/>
      <c r="N2231" s="25"/>
      <c r="O2231" s="4"/>
    </row>
    <row r="2232" spans="6:15" x14ac:dyDescent="0.2">
      <c r="F2232" s="82"/>
      <c r="N2232" s="25"/>
      <c r="O2232" s="4"/>
    </row>
    <row r="2233" spans="6:15" x14ac:dyDescent="0.2">
      <c r="F2233" s="82"/>
      <c r="N2233" s="25"/>
      <c r="O2233" s="4"/>
    </row>
    <row r="2234" spans="6:15" x14ac:dyDescent="0.2">
      <c r="F2234" s="82"/>
      <c r="N2234" s="25"/>
      <c r="O2234" s="4"/>
    </row>
    <row r="2235" spans="6:15" x14ac:dyDescent="0.2">
      <c r="F2235" s="82"/>
      <c r="N2235" s="25"/>
      <c r="O2235" s="4"/>
    </row>
    <row r="2236" spans="6:15" x14ac:dyDescent="0.2">
      <c r="F2236" s="82"/>
      <c r="N2236" s="25"/>
      <c r="O2236" s="4"/>
    </row>
    <row r="2237" spans="6:15" x14ac:dyDescent="0.2">
      <c r="F2237" s="82"/>
      <c r="N2237" s="25"/>
      <c r="O2237" s="4"/>
    </row>
    <row r="2238" spans="6:15" x14ac:dyDescent="0.2">
      <c r="F2238" s="82"/>
      <c r="N2238" s="25"/>
      <c r="O2238" s="4"/>
    </row>
    <row r="2239" spans="6:15" x14ac:dyDescent="0.2">
      <c r="F2239" s="82"/>
      <c r="N2239" s="25"/>
      <c r="O2239" s="4"/>
    </row>
    <row r="2240" spans="6:15" x14ac:dyDescent="0.2">
      <c r="F2240" s="82"/>
      <c r="N2240" s="25"/>
      <c r="O2240" s="4"/>
    </row>
    <row r="2241" spans="6:15" x14ac:dyDescent="0.2">
      <c r="F2241" s="82"/>
      <c r="N2241" s="25"/>
      <c r="O2241" s="4"/>
    </row>
    <row r="2242" spans="6:15" x14ac:dyDescent="0.2">
      <c r="F2242" s="82"/>
      <c r="N2242" s="25"/>
      <c r="O2242" s="4"/>
    </row>
    <row r="2243" spans="6:15" x14ac:dyDescent="0.2">
      <c r="F2243" s="82"/>
      <c r="N2243" s="25"/>
      <c r="O2243" s="4"/>
    </row>
    <row r="2244" spans="6:15" x14ac:dyDescent="0.2">
      <c r="F2244" s="82"/>
      <c r="N2244" s="25"/>
      <c r="O2244" s="4"/>
    </row>
    <row r="2245" spans="6:15" x14ac:dyDescent="0.2">
      <c r="F2245" s="82"/>
      <c r="N2245" s="25"/>
      <c r="O2245" s="4"/>
    </row>
    <row r="2246" spans="6:15" x14ac:dyDescent="0.2">
      <c r="F2246" s="82"/>
      <c r="N2246" s="25"/>
      <c r="O2246" s="4"/>
    </row>
    <row r="2247" spans="6:15" x14ac:dyDescent="0.2">
      <c r="F2247" s="82"/>
      <c r="N2247" s="25"/>
      <c r="O2247" s="4"/>
    </row>
    <row r="2248" spans="6:15" x14ac:dyDescent="0.2">
      <c r="F2248" s="82"/>
      <c r="N2248" s="25"/>
      <c r="O2248" s="4"/>
    </row>
    <row r="2249" spans="6:15" x14ac:dyDescent="0.2">
      <c r="F2249" s="82"/>
      <c r="N2249" s="25"/>
      <c r="O2249" s="4"/>
    </row>
    <row r="2250" spans="6:15" x14ac:dyDescent="0.2">
      <c r="F2250" s="82"/>
      <c r="N2250" s="25"/>
      <c r="O2250" s="4"/>
    </row>
    <row r="2251" spans="6:15" x14ac:dyDescent="0.2">
      <c r="F2251" s="82"/>
      <c r="N2251" s="25"/>
      <c r="O2251" s="4"/>
    </row>
    <row r="2252" spans="6:15" x14ac:dyDescent="0.2">
      <c r="F2252" s="82"/>
      <c r="N2252" s="25"/>
      <c r="O2252" s="4"/>
    </row>
    <row r="2253" spans="6:15" x14ac:dyDescent="0.2">
      <c r="F2253" s="82"/>
      <c r="N2253" s="25"/>
      <c r="O2253" s="4"/>
    </row>
    <row r="2254" spans="6:15" x14ac:dyDescent="0.2">
      <c r="F2254" s="82"/>
      <c r="N2254" s="25"/>
      <c r="O2254" s="4"/>
    </row>
    <row r="2255" spans="6:15" x14ac:dyDescent="0.2">
      <c r="F2255" s="82"/>
      <c r="N2255" s="25"/>
      <c r="O2255" s="4"/>
    </row>
    <row r="2256" spans="6:15" x14ac:dyDescent="0.2">
      <c r="F2256" s="82"/>
      <c r="N2256" s="25"/>
      <c r="O2256" s="4"/>
    </row>
    <row r="2257" spans="6:15" x14ac:dyDescent="0.2">
      <c r="F2257" s="82"/>
      <c r="N2257" s="25"/>
      <c r="O2257" s="4"/>
    </row>
    <row r="2258" spans="6:15" x14ac:dyDescent="0.2">
      <c r="F2258" s="82"/>
      <c r="N2258" s="25"/>
      <c r="O2258" s="4"/>
    </row>
    <row r="2259" spans="6:15" x14ac:dyDescent="0.2">
      <c r="F2259" s="82"/>
      <c r="N2259" s="25"/>
      <c r="O2259" s="4"/>
    </row>
    <row r="2260" spans="6:15" x14ac:dyDescent="0.2">
      <c r="F2260" s="82"/>
      <c r="N2260" s="25"/>
      <c r="O2260" s="4"/>
    </row>
    <row r="2261" spans="6:15" x14ac:dyDescent="0.2">
      <c r="F2261" s="82"/>
      <c r="N2261" s="25"/>
      <c r="O2261" s="4"/>
    </row>
    <row r="2262" spans="6:15" x14ac:dyDescent="0.2">
      <c r="F2262" s="82"/>
      <c r="N2262" s="25"/>
      <c r="O2262" s="4"/>
    </row>
    <row r="2263" spans="6:15" x14ac:dyDescent="0.2">
      <c r="F2263" s="82"/>
      <c r="N2263" s="25"/>
      <c r="O2263" s="4"/>
    </row>
    <row r="2264" spans="6:15" x14ac:dyDescent="0.2">
      <c r="F2264" s="82"/>
      <c r="N2264" s="25"/>
      <c r="O2264" s="4"/>
    </row>
    <row r="2265" spans="6:15" x14ac:dyDescent="0.2">
      <c r="F2265" s="82"/>
      <c r="N2265" s="25"/>
      <c r="O2265" s="4"/>
    </row>
    <row r="2266" spans="6:15" x14ac:dyDescent="0.2">
      <c r="F2266" s="82"/>
      <c r="N2266" s="25"/>
      <c r="O2266" s="4"/>
    </row>
    <row r="2267" spans="6:15" x14ac:dyDescent="0.2">
      <c r="F2267" s="82"/>
      <c r="N2267" s="25"/>
      <c r="O2267" s="4"/>
    </row>
    <row r="2268" spans="6:15" x14ac:dyDescent="0.2">
      <c r="F2268" s="82"/>
      <c r="N2268" s="25"/>
      <c r="O2268" s="4"/>
    </row>
    <row r="2269" spans="6:15" x14ac:dyDescent="0.2">
      <c r="F2269" s="82"/>
      <c r="N2269" s="25"/>
      <c r="O2269" s="4"/>
    </row>
    <row r="2270" spans="6:15" x14ac:dyDescent="0.2">
      <c r="F2270" s="82"/>
      <c r="N2270" s="25"/>
      <c r="O2270" s="4"/>
    </row>
    <row r="2271" spans="6:15" x14ac:dyDescent="0.2">
      <c r="F2271" s="82"/>
      <c r="N2271" s="25"/>
      <c r="O2271" s="4"/>
    </row>
    <row r="2272" spans="6:15" x14ac:dyDescent="0.2">
      <c r="F2272" s="82"/>
      <c r="N2272" s="25"/>
      <c r="O2272" s="4"/>
    </row>
    <row r="2273" spans="6:15" x14ac:dyDescent="0.2">
      <c r="F2273" s="82"/>
      <c r="N2273" s="25"/>
      <c r="O2273" s="4"/>
    </row>
    <row r="2274" spans="6:15" x14ac:dyDescent="0.2">
      <c r="F2274" s="82"/>
      <c r="N2274" s="25"/>
      <c r="O2274" s="4"/>
    </row>
    <row r="2275" spans="6:15" x14ac:dyDescent="0.2">
      <c r="F2275" s="82"/>
      <c r="N2275" s="25"/>
      <c r="O2275" s="4"/>
    </row>
    <row r="2276" spans="6:15" x14ac:dyDescent="0.2">
      <c r="F2276" s="82"/>
      <c r="N2276" s="25"/>
      <c r="O2276" s="4"/>
    </row>
    <row r="2277" spans="6:15" x14ac:dyDescent="0.2">
      <c r="F2277" s="82"/>
      <c r="N2277" s="25"/>
      <c r="O2277" s="4"/>
    </row>
    <row r="2278" spans="6:15" x14ac:dyDescent="0.2">
      <c r="F2278" s="82"/>
      <c r="N2278" s="25"/>
      <c r="O2278" s="4"/>
    </row>
    <row r="2279" spans="6:15" x14ac:dyDescent="0.2">
      <c r="F2279" s="82"/>
      <c r="N2279" s="25"/>
      <c r="O2279" s="4"/>
    </row>
    <row r="2280" spans="6:15" x14ac:dyDescent="0.2">
      <c r="F2280" s="82"/>
      <c r="N2280" s="25"/>
      <c r="O2280" s="4"/>
    </row>
    <row r="2281" spans="6:15" x14ac:dyDescent="0.2">
      <c r="F2281" s="82"/>
      <c r="N2281" s="25"/>
      <c r="O2281" s="4"/>
    </row>
    <row r="2282" spans="6:15" x14ac:dyDescent="0.2">
      <c r="F2282" s="82"/>
      <c r="N2282" s="25"/>
      <c r="O2282" s="4"/>
    </row>
    <row r="2283" spans="6:15" x14ac:dyDescent="0.2">
      <c r="F2283" s="82"/>
      <c r="N2283" s="25"/>
      <c r="O2283" s="4"/>
    </row>
    <row r="2284" spans="6:15" x14ac:dyDescent="0.2">
      <c r="F2284" s="82"/>
      <c r="N2284" s="25"/>
      <c r="O2284" s="4"/>
    </row>
    <row r="2285" spans="6:15" x14ac:dyDescent="0.2">
      <c r="F2285" s="82"/>
      <c r="N2285" s="25"/>
      <c r="O2285" s="4"/>
    </row>
    <row r="2286" spans="6:15" x14ac:dyDescent="0.2">
      <c r="F2286" s="82"/>
      <c r="N2286" s="25"/>
      <c r="O2286" s="4"/>
    </row>
    <row r="2287" spans="6:15" x14ac:dyDescent="0.2">
      <c r="F2287" s="82"/>
      <c r="N2287" s="25"/>
      <c r="O2287" s="4"/>
    </row>
    <row r="2288" spans="6:15" x14ac:dyDescent="0.2">
      <c r="F2288" s="82"/>
      <c r="N2288" s="25"/>
      <c r="O2288" s="4"/>
    </row>
    <row r="2289" spans="6:15" x14ac:dyDescent="0.2">
      <c r="F2289" s="82"/>
      <c r="N2289" s="25"/>
      <c r="O2289" s="4"/>
    </row>
    <row r="2290" spans="6:15" x14ac:dyDescent="0.2">
      <c r="F2290" s="82"/>
      <c r="N2290" s="25"/>
      <c r="O2290" s="4"/>
    </row>
    <row r="2291" spans="6:15" x14ac:dyDescent="0.2">
      <c r="F2291" s="82"/>
      <c r="N2291" s="25"/>
      <c r="O2291" s="4"/>
    </row>
    <row r="2292" spans="6:15" x14ac:dyDescent="0.2">
      <c r="F2292" s="82"/>
      <c r="N2292" s="25"/>
      <c r="O2292" s="4"/>
    </row>
    <row r="2293" spans="6:15" x14ac:dyDescent="0.2">
      <c r="F2293" s="82"/>
      <c r="N2293" s="25"/>
      <c r="O2293" s="4"/>
    </row>
    <row r="2294" spans="6:15" x14ac:dyDescent="0.2">
      <c r="F2294" s="82"/>
      <c r="N2294" s="25"/>
      <c r="O2294" s="4"/>
    </row>
    <row r="2295" spans="6:15" x14ac:dyDescent="0.2">
      <c r="F2295" s="82"/>
      <c r="N2295" s="25"/>
      <c r="O2295" s="4"/>
    </row>
    <row r="2296" spans="6:15" x14ac:dyDescent="0.2">
      <c r="F2296" s="82"/>
      <c r="N2296" s="25"/>
      <c r="O2296" s="4"/>
    </row>
    <row r="2297" spans="6:15" x14ac:dyDescent="0.2">
      <c r="F2297" s="82"/>
      <c r="N2297" s="25"/>
      <c r="O2297" s="4"/>
    </row>
    <row r="2298" spans="6:15" x14ac:dyDescent="0.2">
      <c r="F2298" s="82"/>
      <c r="N2298" s="25"/>
      <c r="O2298" s="4"/>
    </row>
    <row r="2299" spans="6:15" x14ac:dyDescent="0.2">
      <c r="F2299" s="82"/>
      <c r="N2299" s="25"/>
      <c r="O2299" s="4"/>
    </row>
    <row r="2300" spans="6:15" x14ac:dyDescent="0.2">
      <c r="F2300" s="82"/>
      <c r="N2300" s="25"/>
      <c r="O2300" s="4"/>
    </row>
    <row r="2301" spans="6:15" x14ac:dyDescent="0.2">
      <c r="F2301" s="82"/>
      <c r="N2301" s="25"/>
      <c r="O2301" s="4"/>
    </row>
    <row r="2302" spans="6:15" x14ac:dyDescent="0.2">
      <c r="F2302" s="82"/>
      <c r="N2302" s="25"/>
      <c r="O2302" s="4"/>
    </row>
    <row r="2303" spans="6:15" x14ac:dyDescent="0.2">
      <c r="F2303" s="82"/>
      <c r="N2303" s="25"/>
      <c r="O2303" s="4"/>
    </row>
    <row r="2304" spans="6:15" x14ac:dyDescent="0.2">
      <c r="F2304" s="82"/>
      <c r="N2304" s="25"/>
      <c r="O2304" s="4"/>
    </row>
    <row r="2305" spans="6:15" x14ac:dyDescent="0.2">
      <c r="F2305" s="82"/>
      <c r="N2305" s="25"/>
      <c r="O2305" s="4"/>
    </row>
    <row r="2306" spans="6:15" x14ac:dyDescent="0.2">
      <c r="F2306" s="82"/>
      <c r="N2306" s="25"/>
      <c r="O2306" s="4"/>
    </row>
    <row r="2307" spans="6:15" x14ac:dyDescent="0.2">
      <c r="F2307" s="82"/>
      <c r="N2307" s="25"/>
      <c r="O2307" s="4"/>
    </row>
    <row r="2308" spans="6:15" x14ac:dyDescent="0.2">
      <c r="F2308" s="82"/>
      <c r="N2308" s="25"/>
      <c r="O2308" s="4"/>
    </row>
    <row r="2309" spans="6:15" x14ac:dyDescent="0.2">
      <c r="F2309" s="82"/>
      <c r="N2309" s="25"/>
      <c r="O2309" s="4"/>
    </row>
    <row r="2310" spans="6:15" x14ac:dyDescent="0.2">
      <c r="F2310" s="82"/>
      <c r="N2310" s="25"/>
      <c r="O2310" s="4"/>
    </row>
    <row r="2311" spans="6:15" x14ac:dyDescent="0.2">
      <c r="F2311" s="82"/>
      <c r="N2311" s="25"/>
      <c r="O2311" s="4"/>
    </row>
    <row r="2312" spans="6:15" x14ac:dyDescent="0.2">
      <c r="F2312" s="82"/>
      <c r="N2312" s="25"/>
      <c r="O2312" s="4"/>
    </row>
    <row r="2313" spans="6:15" x14ac:dyDescent="0.2">
      <c r="F2313" s="82"/>
      <c r="N2313" s="25"/>
      <c r="O2313" s="4"/>
    </row>
    <row r="2314" spans="6:15" x14ac:dyDescent="0.2">
      <c r="F2314" s="82"/>
      <c r="N2314" s="25"/>
      <c r="O2314" s="4"/>
    </row>
    <row r="2315" spans="6:15" x14ac:dyDescent="0.2">
      <c r="F2315" s="82"/>
      <c r="N2315" s="25"/>
      <c r="O2315" s="4"/>
    </row>
    <row r="2316" spans="6:15" x14ac:dyDescent="0.2">
      <c r="F2316" s="82"/>
      <c r="N2316" s="25"/>
      <c r="O2316" s="4"/>
    </row>
    <row r="2317" spans="6:15" x14ac:dyDescent="0.2">
      <c r="F2317" s="82"/>
      <c r="N2317" s="25"/>
      <c r="O2317" s="4"/>
    </row>
    <row r="2318" spans="6:15" x14ac:dyDescent="0.2">
      <c r="F2318" s="82"/>
      <c r="N2318" s="25"/>
      <c r="O2318" s="4"/>
    </row>
    <row r="2319" spans="6:15" x14ac:dyDescent="0.2">
      <c r="F2319" s="82"/>
      <c r="N2319" s="25"/>
      <c r="O2319" s="4"/>
    </row>
    <row r="2320" spans="6:15" x14ac:dyDescent="0.2">
      <c r="F2320" s="82"/>
      <c r="N2320" s="25"/>
      <c r="O2320" s="4"/>
    </row>
    <row r="2321" spans="6:15" x14ac:dyDescent="0.2">
      <c r="F2321" s="82"/>
      <c r="N2321" s="25"/>
      <c r="O2321" s="4"/>
    </row>
    <row r="2322" spans="6:15" x14ac:dyDescent="0.2">
      <c r="F2322" s="82"/>
      <c r="N2322" s="25"/>
      <c r="O2322" s="4"/>
    </row>
    <row r="2323" spans="6:15" x14ac:dyDescent="0.2">
      <c r="F2323" s="82"/>
      <c r="N2323" s="25"/>
      <c r="O2323" s="4"/>
    </row>
    <row r="2324" spans="6:15" x14ac:dyDescent="0.2">
      <c r="F2324" s="82"/>
      <c r="N2324" s="25"/>
      <c r="O2324" s="4"/>
    </row>
    <row r="2325" spans="6:15" x14ac:dyDescent="0.2">
      <c r="F2325" s="82"/>
      <c r="N2325" s="25"/>
      <c r="O2325" s="4"/>
    </row>
    <row r="2326" spans="6:15" x14ac:dyDescent="0.2">
      <c r="F2326" s="82"/>
      <c r="N2326" s="25"/>
      <c r="O2326" s="4"/>
    </row>
    <row r="2327" spans="6:15" x14ac:dyDescent="0.2">
      <c r="F2327" s="82"/>
      <c r="N2327" s="25"/>
      <c r="O2327" s="4"/>
    </row>
    <row r="2328" spans="6:15" x14ac:dyDescent="0.2">
      <c r="F2328" s="82"/>
      <c r="N2328" s="25"/>
      <c r="O2328" s="4"/>
    </row>
    <row r="2329" spans="6:15" x14ac:dyDescent="0.2">
      <c r="F2329" s="82"/>
      <c r="N2329" s="25"/>
      <c r="O2329" s="4"/>
    </row>
    <row r="2330" spans="6:15" x14ac:dyDescent="0.2">
      <c r="F2330" s="82"/>
      <c r="N2330" s="25"/>
      <c r="O2330" s="4"/>
    </row>
    <row r="2331" spans="6:15" x14ac:dyDescent="0.2">
      <c r="F2331" s="82"/>
      <c r="N2331" s="25"/>
      <c r="O2331" s="4"/>
    </row>
    <row r="2332" spans="6:15" x14ac:dyDescent="0.2">
      <c r="F2332" s="82"/>
      <c r="N2332" s="25"/>
      <c r="O2332" s="4"/>
    </row>
    <row r="2333" spans="6:15" x14ac:dyDescent="0.2">
      <c r="F2333" s="82"/>
      <c r="N2333" s="25"/>
      <c r="O2333" s="4"/>
    </row>
    <row r="2334" spans="6:15" x14ac:dyDescent="0.2">
      <c r="F2334" s="82"/>
      <c r="N2334" s="25"/>
      <c r="O2334" s="4"/>
    </row>
    <row r="2335" spans="6:15" x14ac:dyDescent="0.2">
      <c r="F2335" s="82"/>
      <c r="N2335" s="25"/>
      <c r="O2335" s="4"/>
    </row>
    <row r="2336" spans="6:15" x14ac:dyDescent="0.2">
      <c r="F2336" s="82"/>
      <c r="N2336" s="25"/>
      <c r="O2336" s="4"/>
    </row>
    <row r="2337" spans="6:15" x14ac:dyDescent="0.2">
      <c r="F2337" s="82"/>
      <c r="N2337" s="25"/>
      <c r="O2337" s="4"/>
    </row>
    <row r="2338" spans="6:15" x14ac:dyDescent="0.2">
      <c r="F2338" s="82"/>
      <c r="N2338" s="25"/>
      <c r="O2338" s="4"/>
    </row>
    <row r="2339" spans="6:15" x14ac:dyDescent="0.2">
      <c r="F2339" s="82"/>
      <c r="N2339" s="25"/>
      <c r="O2339" s="4"/>
    </row>
    <row r="2340" spans="6:15" x14ac:dyDescent="0.2">
      <c r="F2340" s="82"/>
      <c r="N2340" s="25"/>
      <c r="O2340" s="4"/>
    </row>
    <row r="2341" spans="6:15" x14ac:dyDescent="0.2">
      <c r="F2341" s="82"/>
      <c r="N2341" s="25"/>
      <c r="O2341" s="4"/>
    </row>
    <row r="2342" spans="6:15" x14ac:dyDescent="0.2">
      <c r="F2342" s="82"/>
      <c r="N2342" s="25"/>
      <c r="O2342" s="4"/>
    </row>
    <row r="2343" spans="6:15" x14ac:dyDescent="0.2">
      <c r="F2343" s="82"/>
      <c r="N2343" s="25"/>
      <c r="O2343" s="4"/>
    </row>
    <row r="2344" spans="6:15" x14ac:dyDescent="0.2">
      <c r="F2344" s="82"/>
      <c r="N2344" s="25"/>
      <c r="O2344" s="4"/>
    </row>
    <row r="2345" spans="6:15" x14ac:dyDescent="0.2">
      <c r="F2345" s="82"/>
      <c r="N2345" s="25"/>
      <c r="O2345" s="4"/>
    </row>
    <row r="2346" spans="6:15" x14ac:dyDescent="0.2">
      <c r="F2346" s="82"/>
      <c r="N2346" s="25"/>
      <c r="O2346" s="4"/>
    </row>
    <row r="2347" spans="6:15" x14ac:dyDescent="0.2">
      <c r="F2347" s="82"/>
      <c r="N2347" s="25"/>
      <c r="O2347" s="4"/>
    </row>
    <row r="2348" spans="6:15" x14ac:dyDescent="0.2">
      <c r="F2348" s="82"/>
      <c r="N2348" s="25"/>
      <c r="O2348" s="4"/>
    </row>
    <row r="2349" spans="6:15" x14ac:dyDescent="0.2">
      <c r="F2349" s="82"/>
      <c r="N2349" s="25"/>
      <c r="O2349" s="4"/>
    </row>
    <row r="2350" spans="6:15" x14ac:dyDescent="0.2">
      <c r="F2350" s="82"/>
      <c r="N2350" s="25"/>
      <c r="O2350" s="4"/>
    </row>
    <row r="2351" spans="6:15" x14ac:dyDescent="0.2">
      <c r="F2351" s="82"/>
      <c r="N2351" s="25"/>
      <c r="O2351" s="4"/>
    </row>
    <row r="2352" spans="6:15" x14ac:dyDescent="0.2">
      <c r="F2352" s="82"/>
      <c r="N2352" s="25"/>
      <c r="O2352" s="4"/>
    </row>
    <row r="2353" spans="6:15" x14ac:dyDescent="0.2">
      <c r="F2353" s="82"/>
      <c r="N2353" s="25"/>
      <c r="O2353" s="4"/>
    </row>
    <row r="2354" spans="6:15" x14ac:dyDescent="0.2">
      <c r="F2354" s="82"/>
      <c r="N2354" s="25"/>
      <c r="O2354" s="4"/>
    </row>
    <row r="2355" spans="6:15" x14ac:dyDescent="0.2">
      <c r="F2355" s="82"/>
      <c r="N2355" s="25"/>
      <c r="O2355" s="4"/>
    </row>
    <row r="2356" spans="6:15" x14ac:dyDescent="0.2">
      <c r="F2356" s="82"/>
      <c r="N2356" s="25"/>
      <c r="O2356" s="4"/>
    </row>
    <row r="2357" spans="6:15" x14ac:dyDescent="0.2">
      <c r="F2357" s="82"/>
      <c r="N2357" s="25"/>
      <c r="O2357" s="4"/>
    </row>
    <row r="2358" spans="6:15" x14ac:dyDescent="0.2">
      <c r="F2358" s="82"/>
      <c r="N2358" s="25"/>
      <c r="O2358" s="4"/>
    </row>
    <row r="2359" spans="6:15" x14ac:dyDescent="0.2">
      <c r="F2359" s="82"/>
      <c r="N2359" s="25"/>
      <c r="O2359" s="4"/>
    </row>
    <row r="2360" spans="6:15" x14ac:dyDescent="0.2">
      <c r="F2360" s="82"/>
      <c r="N2360" s="25"/>
      <c r="O2360" s="4"/>
    </row>
    <row r="2361" spans="6:15" x14ac:dyDescent="0.2">
      <c r="F2361" s="82"/>
      <c r="N2361" s="25"/>
      <c r="O2361" s="4"/>
    </row>
    <row r="2362" spans="6:15" x14ac:dyDescent="0.2">
      <c r="F2362" s="82"/>
      <c r="N2362" s="25"/>
      <c r="O2362" s="4"/>
    </row>
    <row r="2363" spans="6:15" x14ac:dyDescent="0.2">
      <c r="F2363" s="82"/>
      <c r="N2363" s="25"/>
      <c r="O2363" s="4"/>
    </row>
    <row r="2364" spans="6:15" x14ac:dyDescent="0.2">
      <c r="F2364" s="82"/>
      <c r="N2364" s="25"/>
      <c r="O2364" s="4"/>
    </row>
    <row r="2365" spans="6:15" x14ac:dyDescent="0.2">
      <c r="F2365" s="82"/>
      <c r="N2365" s="25"/>
      <c r="O2365" s="4"/>
    </row>
    <row r="2366" spans="6:15" x14ac:dyDescent="0.2">
      <c r="F2366" s="82"/>
      <c r="N2366" s="25"/>
      <c r="O2366" s="4"/>
    </row>
    <row r="2367" spans="6:15" x14ac:dyDescent="0.2">
      <c r="F2367" s="82"/>
      <c r="N2367" s="25"/>
      <c r="O2367" s="4"/>
    </row>
    <row r="2368" spans="6:15" x14ac:dyDescent="0.2">
      <c r="F2368" s="82"/>
      <c r="N2368" s="25"/>
      <c r="O2368" s="4"/>
    </row>
    <row r="2369" spans="6:15" x14ac:dyDescent="0.2">
      <c r="F2369" s="82"/>
      <c r="N2369" s="25"/>
      <c r="O2369" s="4"/>
    </row>
    <row r="2370" spans="6:15" x14ac:dyDescent="0.2">
      <c r="F2370" s="82"/>
      <c r="N2370" s="25"/>
      <c r="O2370" s="4"/>
    </row>
    <row r="2371" spans="6:15" x14ac:dyDescent="0.2">
      <c r="F2371" s="82"/>
      <c r="N2371" s="25"/>
      <c r="O2371" s="4"/>
    </row>
    <row r="2372" spans="6:15" x14ac:dyDescent="0.2">
      <c r="F2372" s="82"/>
      <c r="N2372" s="25"/>
      <c r="O2372" s="4"/>
    </row>
    <row r="2373" spans="6:15" x14ac:dyDescent="0.2">
      <c r="F2373" s="82"/>
      <c r="N2373" s="25"/>
      <c r="O2373" s="4"/>
    </row>
    <row r="2374" spans="6:15" x14ac:dyDescent="0.2">
      <c r="F2374" s="82"/>
      <c r="N2374" s="25"/>
      <c r="O2374" s="4"/>
    </row>
    <row r="2375" spans="6:15" x14ac:dyDescent="0.2">
      <c r="F2375" s="82"/>
      <c r="N2375" s="25"/>
      <c r="O2375" s="4"/>
    </row>
    <row r="2376" spans="6:15" x14ac:dyDescent="0.2">
      <c r="F2376" s="82"/>
      <c r="N2376" s="25"/>
      <c r="O2376" s="4"/>
    </row>
    <row r="2377" spans="6:15" x14ac:dyDescent="0.2">
      <c r="F2377" s="82"/>
      <c r="N2377" s="25"/>
      <c r="O2377" s="4"/>
    </row>
    <row r="2378" spans="6:15" x14ac:dyDescent="0.2">
      <c r="F2378" s="82"/>
      <c r="N2378" s="25"/>
      <c r="O2378" s="4"/>
    </row>
    <row r="2379" spans="6:15" x14ac:dyDescent="0.2">
      <c r="F2379" s="82"/>
      <c r="N2379" s="25"/>
      <c r="O2379" s="4"/>
    </row>
    <row r="2380" spans="6:15" x14ac:dyDescent="0.2">
      <c r="F2380" s="82"/>
      <c r="N2380" s="25"/>
      <c r="O2380" s="4"/>
    </row>
    <row r="2381" spans="6:15" x14ac:dyDescent="0.2">
      <c r="F2381" s="82"/>
      <c r="N2381" s="25"/>
      <c r="O2381" s="4"/>
    </row>
    <row r="2382" spans="6:15" x14ac:dyDescent="0.2">
      <c r="F2382" s="82"/>
      <c r="N2382" s="25"/>
      <c r="O2382" s="4"/>
    </row>
    <row r="2383" spans="6:15" x14ac:dyDescent="0.2">
      <c r="F2383" s="82"/>
      <c r="N2383" s="25"/>
      <c r="O2383" s="4"/>
    </row>
    <row r="2384" spans="6:15" x14ac:dyDescent="0.2">
      <c r="F2384" s="82"/>
      <c r="N2384" s="25"/>
      <c r="O2384" s="4"/>
    </row>
    <row r="2385" spans="6:15" x14ac:dyDescent="0.2">
      <c r="F2385" s="82"/>
      <c r="N2385" s="25"/>
      <c r="O2385" s="4"/>
    </row>
    <row r="2386" spans="6:15" x14ac:dyDescent="0.2">
      <c r="F2386" s="82"/>
      <c r="N2386" s="25"/>
      <c r="O2386" s="4"/>
    </row>
    <row r="2387" spans="6:15" x14ac:dyDescent="0.2">
      <c r="F2387" s="82"/>
      <c r="N2387" s="25"/>
      <c r="O2387" s="4"/>
    </row>
    <row r="2388" spans="6:15" x14ac:dyDescent="0.2">
      <c r="F2388" s="82"/>
      <c r="N2388" s="25"/>
      <c r="O2388" s="4"/>
    </row>
    <row r="2389" spans="6:15" x14ac:dyDescent="0.2">
      <c r="F2389" s="82"/>
      <c r="N2389" s="25"/>
      <c r="O2389" s="4"/>
    </row>
    <row r="2390" spans="6:15" x14ac:dyDescent="0.2">
      <c r="F2390" s="82"/>
      <c r="N2390" s="25"/>
      <c r="O2390" s="4"/>
    </row>
    <row r="2391" spans="6:15" x14ac:dyDescent="0.2">
      <c r="F2391" s="82"/>
      <c r="N2391" s="25"/>
      <c r="O2391" s="4"/>
    </row>
    <row r="2392" spans="6:15" x14ac:dyDescent="0.2">
      <c r="F2392" s="82"/>
      <c r="N2392" s="25"/>
      <c r="O2392" s="4"/>
    </row>
    <row r="2393" spans="6:15" x14ac:dyDescent="0.2">
      <c r="F2393" s="82"/>
      <c r="N2393" s="25"/>
      <c r="O2393" s="4"/>
    </row>
    <row r="2394" spans="6:15" x14ac:dyDescent="0.2">
      <c r="F2394" s="82"/>
      <c r="N2394" s="25"/>
      <c r="O2394" s="4"/>
    </row>
    <row r="2395" spans="6:15" x14ac:dyDescent="0.2">
      <c r="F2395" s="82"/>
      <c r="N2395" s="25"/>
      <c r="O2395" s="4"/>
    </row>
    <row r="2396" spans="6:15" x14ac:dyDescent="0.2">
      <c r="F2396" s="82"/>
      <c r="N2396" s="25"/>
      <c r="O2396" s="4"/>
    </row>
    <row r="2397" spans="6:15" x14ac:dyDescent="0.2">
      <c r="F2397" s="82"/>
      <c r="N2397" s="25"/>
      <c r="O2397" s="4"/>
    </row>
    <row r="2398" spans="6:15" x14ac:dyDescent="0.2">
      <c r="F2398" s="82"/>
      <c r="N2398" s="25"/>
      <c r="O2398" s="4"/>
    </row>
    <row r="2399" spans="6:15" x14ac:dyDescent="0.2">
      <c r="F2399" s="82"/>
      <c r="N2399" s="25"/>
      <c r="O2399" s="4"/>
    </row>
    <row r="2400" spans="6:15" x14ac:dyDescent="0.2">
      <c r="F2400" s="82"/>
      <c r="N2400" s="25"/>
      <c r="O2400" s="4"/>
    </row>
    <row r="2401" spans="6:15" x14ac:dyDescent="0.2">
      <c r="F2401" s="82"/>
      <c r="N2401" s="25"/>
      <c r="O2401" s="4"/>
    </row>
    <row r="2402" spans="6:15" x14ac:dyDescent="0.2">
      <c r="F2402" s="82"/>
      <c r="N2402" s="25"/>
      <c r="O2402" s="4"/>
    </row>
    <row r="2403" spans="6:15" x14ac:dyDescent="0.2">
      <c r="F2403" s="82"/>
      <c r="N2403" s="25"/>
      <c r="O2403" s="4"/>
    </row>
    <row r="2404" spans="6:15" x14ac:dyDescent="0.2">
      <c r="F2404" s="82"/>
      <c r="N2404" s="25"/>
      <c r="O2404" s="4"/>
    </row>
    <row r="2405" spans="6:15" x14ac:dyDescent="0.2">
      <c r="F2405" s="82"/>
      <c r="N2405" s="25"/>
      <c r="O2405" s="4"/>
    </row>
    <row r="2406" spans="6:15" x14ac:dyDescent="0.2">
      <c r="F2406" s="82"/>
      <c r="N2406" s="25"/>
      <c r="O2406" s="4"/>
    </row>
    <row r="2407" spans="6:15" x14ac:dyDescent="0.2">
      <c r="F2407" s="82"/>
      <c r="N2407" s="25"/>
      <c r="O2407" s="4"/>
    </row>
    <row r="2408" spans="6:15" x14ac:dyDescent="0.2">
      <c r="F2408" s="82"/>
      <c r="N2408" s="25"/>
      <c r="O2408" s="4"/>
    </row>
    <row r="2409" spans="6:15" x14ac:dyDescent="0.2">
      <c r="F2409" s="82"/>
      <c r="N2409" s="25"/>
      <c r="O2409" s="4"/>
    </row>
    <row r="2410" spans="6:15" x14ac:dyDescent="0.2">
      <c r="F2410" s="82"/>
      <c r="N2410" s="25"/>
      <c r="O2410" s="4"/>
    </row>
    <row r="2411" spans="6:15" x14ac:dyDescent="0.2">
      <c r="F2411" s="82"/>
      <c r="N2411" s="25"/>
      <c r="O2411" s="4"/>
    </row>
    <row r="2412" spans="6:15" x14ac:dyDescent="0.2">
      <c r="F2412" s="82"/>
      <c r="N2412" s="25"/>
      <c r="O2412" s="4"/>
    </row>
    <row r="2413" spans="6:15" x14ac:dyDescent="0.2">
      <c r="F2413" s="82"/>
      <c r="N2413" s="25"/>
      <c r="O2413" s="4"/>
    </row>
    <row r="2414" spans="6:15" x14ac:dyDescent="0.2">
      <c r="F2414" s="82"/>
      <c r="N2414" s="25"/>
      <c r="O2414" s="4"/>
    </row>
    <row r="2415" spans="6:15" x14ac:dyDescent="0.2">
      <c r="F2415" s="82"/>
      <c r="N2415" s="25"/>
      <c r="O2415" s="4"/>
    </row>
    <row r="2416" spans="6:15" x14ac:dyDescent="0.2">
      <c r="F2416" s="82"/>
      <c r="N2416" s="25"/>
      <c r="O2416" s="4"/>
    </row>
    <row r="2417" spans="6:15" x14ac:dyDescent="0.2">
      <c r="F2417" s="82"/>
      <c r="N2417" s="25"/>
      <c r="O2417" s="4"/>
    </row>
    <row r="2418" spans="6:15" x14ac:dyDescent="0.2">
      <c r="F2418" s="82"/>
      <c r="N2418" s="25"/>
      <c r="O2418" s="4"/>
    </row>
    <row r="2419" spans="6:15" x14ac:dyDescent="0.2">
      <c r="F2419" s="82"/>
      <c r="N2419" s="25"/>
      <c r="O2419" s="4"/>
    </row>
    <row r="2420" spans="6:15" x14ac:dyDescent="0.2">
      <c r="F2420" s="82"/>
      <c r="N2420" s="25"/>
      <c r="O2420" s="4"/>
    </row>
    <row r="2421" spans="6:15" x14ac:dyDescent="0.2">
      <c r="F2421" s="82"/>
      <c r="N2421" s="25"/>
      <c r="O2421" s="4"/>
    </row>
    <row r="2422" spans="6:15" x14ac:dyDescent="0.2">
      <c r="F2422" s="82"/>
      <c r="N2422" s="25"/>
      <c r="O2422" s="4"/>
    </row>
    <row r="2423" spans="6:15" x14ac:dyDescent="0.2">
      <c r="F2423" s="82"/>
      <c r="N2423" s="25"/>
      <c r="O2423" s="4"/>
    </row>
    <row r="2424" spans="6:15" x14ac:dyDescent="0.2">
      <c r="F2424" s="82"/>
      <c r="N2424" s="25"/>
      <c r="O2424" s="4"/>
    </row>
    <row r="2425" spans="6:15" x14ac:dyDescent="0.2">
      <c r="F2425" s="82"/>
      <c r="N2425" s="25"/>
      <c r="O2425" s="4"/>
    </row>
    <row r="2426" spans="6:15" x14ac:dyDescent="0.2">
      <c r="F2426" s="82"/>
      <c r="N2426" s="25"/>
      <c r="O2426" s="4"/>
    </row>
    <row r="2427" spans="6:15" x14ac:dyDescent="0.2">
      <c r="F2427" s="82"/>
      <c r="N2427" s="25"/>
      <c r="O2427" s="4"/>
    </row>
    <row r="2428" spans="6:15" x14ac:dyDescent="0.2">
      <c r="F2428" s="82"/>
      <c r="N2428" s="25"/>
      <c r="O2428" s="4"/>
    </row>
    <row r="2429" spans="6:15" x14ac:dyDescent="0.2">
      <c r="F2429" s="82"/>
      <c r="N2429" s="25"/>
      <c r="O2429" s="4"/>
    </row>
    <row r="2430" spans="6:15" x14ac:dyDescent="0.2">
      <c r="F2430" s="82"/>
      <c r="N2430" s="25"/>
      <c r="O2430" s="4"/>
    </row>
    <row r="2431" spans="6:15" x14ac:dyDescent="0.2">
      <c r="F2431" s="82"/>
      <c r="N2431" s="25"/>
      <c r="O2431" s="4"/>
    </row>
    <row r="2432" spans="6:15" x14ac:dyDescent="0.2">
      <c r="F2432" s="82"/>
      <c r="N2432" s="25"/>
      <c r="O2432" s="4"/>
    </row>
    <row r="2433" spans="6:15" x14ac:dyDescent="0.2">
      <c r="F2433" s="82"/>
      <c r="N2433" s="25"/>
      <c r="O2433" s="4"/>
    </row>
    <row r="2434" spans="6:15" x14ac:dyDescent="0.2">
      <c r="F2434" s="82"/>
      <c r="N2434" s="25"/>
      <c r="O2434" s="4"/>
    </row>
    <row r="2435" spans="6:15" x14ac:dyDescent="0.2">
      <c r="F2435" s="82"/>
      <c r="N2435" s="25"/>
      <c r="O2435" s="4"/>
    </row>
    <row r="2436" spans="6:15" x14ac:dyDescent="0.2">
      <c r="F2436" s="82"/>
      <c r="N2436" s="25"/>
      <c r="O2436" s="4"/>
    </row>
    <row r="2437" spans="6:15" x14ac:dyDescent="0.2">
      <c r="F2437" s="82"/>
      <c r="N2437" s="25"/>
      <c r="O2437" s="4"/>
    </row>
    <row r="2438" spans="6:15" x14ac:dyDescent="0.2">
      <c r="F2438" s="82"/>
      <c r="N2438" s="25"/>
      <c r="O2438" s="4"/>
    </row>
    <row r="2439" spans="6:15" x14ac:dyDescent="0.2">
      <c r="F2439" s="82"/>
      <c r="N2439" s="25"/>
      <c r="O2439" s="4"/>
    </row>
    <row r="2440" spans="6:15" x14ac:dyDescent="0.2">
      <c r="F2440" s="82"/>
      <c r="N2440" s="25"/>
      <c r="O2440" s="4"/>
    </row>
    <row r="2441" spans="6:15" x14ac:dyDescent="0.2">
      <c r="F2441" s="82"/>
      <c r="N2441" s="25"/>
      <c r="O2441" s="4"/>
    </row>
    <row r="2442" spans="6:15" x14ac:dyDescent="0.2">
      <c r="F2442" s="82"/>
      <c r="N2442" s="25"/>
      <c r="O2442" s="4"/>
    </row>
    <row r="2443" spans="6:15" x14ac:dyDescent="0.2">
      <c r="F2443" s="82"/>
      <c r="N2443" s="25"/>
      <c r="O2443" s="4"/>
    </row>
    <row r="2444" spans="6:15" x14ac:dyDescent="0.2">
      <c r="F2444" s="82"/>
      <c r="N2444" s="25"/>
      <c r="O2444" s="4"/>
    </row>
    <row r="2445" spans="6:15" x14ac:dyDescent="0.2">
      <c r="F2445" s="82"/>
      <c r="N2445" s="25"/>
      <c r="O2445" s="4"/>
    </row>
    <row r="2446" spans="6:15" x14ac:dyDescent="0.2">
      <c r="F2446" s="82"/>
      <c r="N2446" s="25"/>
      <c r="O2446" s="4"/>
    </row>
    <row r="2447" spans="6:15" x14ac:dyDescent="0.2">
      <c r="F2447" s="82"/>
      <c r="N2447" s="25"/>
      <c r="O2447" s="4"/>
    </row>
    <row r="2448" spans="6:15" x14ac:dyDescent="0.2">
      <c r="F2448" s="82"/>
      <c r="N2448" s="25"/>
      <c r="O2448" s="4"/>
    </row>
    <row r="2449" spans="6:15" x14ac:dyDescent="0.2">
      <c r="F2449" s="82"/>
      <c r="N2449" s="25"/>
      <c r="O2449" s="4"/>
    </row>
    <row r="2450" spans="6:15" x14ac:dyDescent="0.2">
      <c r="F2450" s="82"/>
      <c r="N2450" s="25"/>
      <c r="O2450" s="4"/>
    </row>
    <row r="2451" spans="6:15" x14ac:dyDescent="0.2">
      <c r="F2451" s="82"/>
      <c r="N2451" s="25"/>
      <c r="O2451" s="4"/>
    </row>
    <row r="2452" spans="6:15" x14ac:dyDescent="0.2">
      <c r="F2452" s="82"/>
      <c r="N2452" s="25"/>
      <c r="O2452" s="4"/>
    </row>
    <row r="2453" spans="6:15" x14ac:dyDescent="0.2">
      <c r="F2453" s="82"/>
      <c r="N2453" s="25"/>
      <c r="O2453" s="4"/>
    </row>
    <row r="2454" spans="6:15" x14ac:dyDescent="0.2">
      <c r="F2454" s="82"/>
      <c r="N2454" s="25"/>
      <c r="O2454" s="4"/>
    </row>
    <row r="2455" spans="6:15" x14ac:dyDescent="0.2">
      <c r="F2455" s="82"/>
      <c r="N2455" s="25"/>
      <c r="O2455" s="4"/>
    </row>
    <row r="2456" spans="6:15" x14ac:dyDescent="0.2">
      <c r="F2456" s="82"/>
      <c r="N2456" s="25"/>
      <c r="O2456" s="4"/>
    </row>
    <row r="2457" spans="6:15" x14ac:dyDescent="0.2">
      <c r="F2457" s="82"/>
      <c r="N2457" s="25"/>
      <c r="O2457" s="4"/>
    </row>
    <row r="2458" spans="6:15" x14ac:dyDescent="0.2">
      <c r="F2458" s="82"/>
      <c r="N2458" s="25"/>
      <c r="O2458" s="4"/>
    </row>
    <row r="2459" spans="6:15" x14ac:dyDescent="0.2">
      <c r="F2459" s="82"/>
      <c r="N2459" s="25"/>
      <c r="O2459" s="4"/>
    </row>
    <row r="2460" spans="6:15" x14ac:dyDescent="0.2">
      <c r="F2460" s="82"/>
      <c r="N2460" s="25"/>
      <c r="O2460" s="4"/>
    </row>
    <row r="2461" spans="6:15" x14ac:dyDescent="0.2">
      <c r="F2461" s="82"/>
      <c r="N2461" s="25"/>
      <c r="O2461" s="4"/>
    </row>
    <row r="2462" spans="6:15" x14ac:dyDescent="0.2">
      <c r="F2462" s="82"/>
      <c r="N2462" s="25"/>
      <c r="O2462" s="4"/>
    </row>
    <row r="2463" spans="6:15" x14ac:dyDescent="0.2">
      <c r="F2463" s="82"/>
      <c r="N2463" s="25"/>
      <c r="O2463" s="4"/>
    </row>
    <row r="2464" spans="6:15" x14ac:dyDescent="0.2">
      <c r="F2464" s="82"/>
      <c r="N2464" s="25"/>
      <c r="O2464" s="4"/>
    </row>
    <row r="2465" spans="6:15" x14ac:dyDescent="0.2">
      <c r="F2465" s="82"/>
      <c r="N2465" s="25"/>
      <c r="O2465" s="4"/>
    </row>
    <row r="2466" spans="6:15" x14ac:dyDescent="0.2">
      <c r="F2466" s="82"/>
      <c r="N2466" s="25"/>
      <c r="O2466" s="4"/>
    </row>
    <row r="2467" spans="6:15" x14ac:dyDescent="0.2">
      <c r="F2467" s="82"/>
      <c r="N2467" s="25"/>
      <c r="O2467" s="4"/>
    </row>
    <row r="2468" spans="6:15" x14ac:dyDescent="0.2">
      <c r="F2468" s="82"/>
      <c r="N2468" s="25"/>
      <c r="O2468" s="4"/>
    </row>
    <row r="2469" spans="6:15" x14ac:dyDescent="0.2">
      <c r="F2469" s="82"/>
      <c r="N2469" s="25"/>
      <c r="O2469" s="4"/>
    </row>
    <row r="2470" spans="6:15" x14ac:dyDescent="0.2">
      <c r="F2470" s="82"/>
      <c r="N2470" s="25"/>
      <c r="O2470" s="4"/>
    </row>
    <row r="2471" spans="6:15" x14ac:dyDescent="0.2">
      <c r="F2471" s="82"/>
      <c r="N2471" s="25"/>
      <c r="O2471" s="4"/>
    </row>
    <row r="2472" spans="6:15" x14ac:dyDescent="0.2">
      <c r="F2472" s="82"/>
      <c r="N2472" s="25"/>
      <c r="O2472" s="4"/>
    </row>
    <row r="2473" spans="6:15" x14ac:dyDescent="0.2">
      <c r="F2473" s="82"/>
      <c r="N2473" s="25"/>
      <c r="O2473" s="4"/>
    </row>
    <row r="2474" spans="6:15" x14ac:dyDescent="0.2">
      <c r="F2474" s="82"/>
      <c r="N2474" s="25"/>
      <c r="O2474" s="4"/>
    </row>
    <row r="2475" spans="6:15" x14ac:dyDescent="0.2">
      <c r="F2475" s="82"/>
      <c r="N2475" s="25"/>
      <c r="O2475" s="4"/>
    </row>
    <row r="2476" spans="6:15" x14ac:dyDescent="0.2">
      <c r="F2476" s="82"/>
      <c r="N2476" s="25"/>
      <c r="O2476" s="4"/>
    </row>
    <row r="2477" spans="6:15" x14ac:dyDescent="0.2">
      <c r="F2477" s="82"/>
      <c r="N2477" s="25"/>
      <c r="O2477" s="4"/>
    </row>
    <row r="2478" spans="6:15" x14ac:dyDescent="0.2">
      <c r="F2478" s="82"/>
      <c r="N2478" s="25"/>
      <c r="O2478" s="4"/>
    </row>
    <row r="2479" spans="6:15" x14ac:dyDescent="0.2">
      <c r="F2479" s="82"/>
      <c r="N2479" s="25"/>
      <c r="O2479" s="4"/>
    </row>
    <row r="2480" spans="6:15" x14ac:dyDescent="0.2">
      <c r="F2480" s="82"/>
      <c r="N2480" s="25"/>
      <c r="O2480" s="4"/>
    </row>
    <row r="2481" spans="6:15" x14ac:dyDescent="0.2">
      <c r="F2481" s="82"/>
      <c r="N2481" s="25"/>
      <c r="O2481" s="4"/>
    </row>
    <row r="2482" spans="6:15" x14ac:dyDescent="0.2">
      <c r="F2482" s="82"/>
      <c r="N2482" s="25"/>
      <c r="O2482" s="4"/>
    </row>
    <row r="2483" spans="6:15" x14ac:dyDescent="0.2">
      <c r="F2483" s="82"/>
      <c r="N2483" s="25"/>
      <c r="O2483" s="4"/>
    </row>
    <row r="2484" spans="6:15" x14ac:dyDescent="0.2">
      <c r="F2484" s="82"/>
      <c r="N2484" s="25"/>
      <c r="O2484" s="4"/>
    </row>
    <row r="2485" spans="6:15" x14ac:dyDescent="0.2">
      <c r="F2485" s="82"/>
      <c r="N2485" s="25"/>
      <c r="O2485" s="4"/>
    </row>
    <row r="2486" spans="6:15" x14ac:dyDescent="0.2">
      <c r="F2486" s="82"/>
      <c r="N2486" s="25"/>
      <c r="O2486" s="4"/>
    </row>
    <row r="2487" spans="6:15" x14ac:dyDescent="0.2">
      <c r="F2487" s="82"/>
      <c r="N2487" s="25"/>
      <c r="O2487" s="4"/>
    </row>
    <row r="2488" spans="6:15" x14ac:dyDescent="0.2">
      <c r="F2488" s="82"/>
      <c r="N2488" s="25"/>
      <c r="O2488" s="4"/>
    </row>
    <row r="2489" spans="6:15" x14ac:dyDescent="0.2">
      <c r="F2489" s="82"/>
      <c r="N2489" s="25"/>
      <c r="O2489" s="4"/>
    </row>
    <row r="2490" spans="6:15" x14ac:dyDescent="0.2">
      <c r="F2490" s="82"/>
      <c r="N2490" s="25"/>
      <c r="O2490" s="4"/>
    </row>
    <row r="2491" spans="6:15" x14ac:dyDescent="0.2">
      <c r="F2491" s="82"/>
      <c r="N2491" s="25"/>
      <c r="O2491" s="4"/>
    </row>
    <row r="2492" spans="6:15" x14ac:dyDescent="0.2">
      <c r="F2492" s="82"/>
      <c r="N2492" s="25"/>
      <c r="O2492" s="4"/>
    </row>
    <row r="2493" spans="6:15" x14ac:dyDescent="0.2">
      <c r="F2493" s="82"/>
      <c r="N2493" s="25"/>
      <c r="O2493" s="4"/>
    </row>
    <row r="2494" spans="6:15" x14ac:dyDescent="0.2">
      <c r="F2494" s="82"/>
      <c r="N2494" s="25"/>
      <c r="O2494" s="4"/>
    </row>
    <row r="2495" spans="6:15" x14ac:dyDescent="0.2">
      <c r="F2495" s="82"/>
      <c r="N2495" s="25"/>
      <c r="O2495" s="4"/>
    </row>
    <row r="2496" spans="6:15" x14ac:dyDescent="0.2">
      <c r="F2496" s="82"/>
      <c r="N2496" s="25"/>
      <c r="O2496" s="4"/>
    </row>
    <row r="2497" spans="6:15" x14ac:dyDescent="0.2">
      <c r="F2497" s="82"/>
      <c r="N2497" s="25"/>
      <c r="O2497" s="4"/>
    </row>
    <row r="2498" spans="6:15" x14ac:dyDescent="0.2">
      <c r="F2498" s="82"/>
      <c r="N2498" s="25"/>
      <c r="O2498" s="4"/>
    </row>
    <row r="2499" spans="6:15" x14ac:dyDescent="0.2">
      <c r="F2499" s="82"/>
      <c r="N2499" s="25"/>
      <c r="O2499" s="4"/>
    </row>
    <row r="2500" spans="6:15" x14ac:dyDescent="0.2">
      <c r="F2500" s="82"/>
      <c r="N2500" s="25"/>
      <c r="O2500" s="4"/>
    </row>
    <row r="2501" spans="6:15" x14ac:dyDescent="0.2">
      <c r="F2501" s="82"/>
      <c r="N2501" s="25"/>
      <c r="O2501" s="4"/>
    </row>
    <row r="2502" spans="6:15" x14ac:dyDescent="0.2">
      <c r="F2502" s="82"/>
      <c r="N2502" s="25"/>
      <c r="O2502" s="4"/>
    </row>
    <row r="2503" spans="6:15" x14ac:dyDescent="0.2">
      <c r="F2503" s="82"/>
      <c r="N2503" s="25"/>
      <c r="O2503" s="4"/>
    </row>
    <row r="2504" spans="6:15" x14ac:dyDescent="0.2">
      <c r="F2504" s="82"/>
      <c r="N2504" s="25"/>
      <c r="O2504" s="4"/>
    </row>
    <row r="2505" spans="6:15" x14ac:dyDescent="0.2">
      <c r="F2505" s="82"/>
      <c r="N2505" s="25"/>
      <c r="O2505" s="4"/>
    </row>
    <row r="2506" spans="6:15" x14ac:dyDescent="0.2">
      <c r="F2506" s="82"/>
      <c r="N2506" s="25"/>
      <c r="O2506" s="4"/>
    </row>
    <row r="2507" spans="6:15" x14ac:dyDescent="0.2">
      <c r="F2507" s="82"/>
      <c r="N2507" s="25"/>
      <c r="O2507" s="4"/>
    </row>
    <row r="2508" spans="6:15" x14ac:dyDescent="0.2">
      <c r="F2508" s="82"/>
      <c r="N2508" s="25"/>
      <c r="O2508" s="4"/>
    </row>
    <row r="2509" spans="6:15" x14ac:dyDescent="0.2">
      <c r="F2509" s="82"/>
      <c r="N2509" s="25"/>
      <c r="O2509" s="4"/>
    </row>
    <row r="2510" spans="6:15" x14ac:dyDescent="0.2">
      <c r="F2510" s="82"/>
      <c r="N2510" s="25"/>
      <c r="O2510" s="4"/>
    </row>
    <row r="2511" spans="6:15" x14ac:dyDescent="0.2">
      <c r="F2511" s="82"/>
      <c r="N2511" s="25"/>
      <c r="O2511" s="4"/>
    </row>
    <row r="2512" spans="6:15" x14ac:dyDescent="0.2">
      <c r="F2512" s="82"/>
      <c r="N2512" s="25"/>
      <c r="O2512" s="4"/>
    </row>
    <row r="2513" spans="6:15" x14ac:dyDescent="0.2">
      <c r="F2513" s="82"/>
      <c r="N2513" s="25"/>
      <c r="O2513" s="4"/>
    </row>
    <row r="2514" spans="6:15" x14ac:dyDescent="0.2">
      <c r="F2514" s="82"/>
      <c r="N2514" s="25"/>
      <c r="O2514" s="4"/>
    </row>
    <row r="2515" spans="6:15" x14ac:dyDescent="0.2">
      <c r="F2515" s="82"/>
      <c r="N2515" s="25"/>
      <c r="O2515" s="4"/>
    </row>
    <row r="2516" spans="6:15" x14ac:dyDescent="0.2">
      <c r="F2516" s="82"/>
      <c r="N2516" s="25"/>
      <c r="O2516" s="4"/>
    </row>
    <row r="2517" spans="6:15" x14ac:dyDescent="0.2">
      <c r="F2517" s="82"/>
      <c r="N2517" s="25"/>
      <c r="O2517" s="4"/>
    </row>
    <row r="2518" spans="6:15" x14ac:dyDescent="0.2">
      <c r="F2518" s="82"/>
      <c r="N2518" s="25"/>
      <c r="O2518" s="4"/>
    </row>
    <row r="2519" spans="6:15" x14ac:dyDescent="0.2">
      <c r="F2519" s="82"/>
      <c r="N2519" s="25"/>
      <c r="O2519" s="4"/>
    </row>
    <row r="2520" spans="6:15" x14ac:dyDescent="0.2">
      <c r="F2520" s="82"/>
      <c r="N2520" s="25"/>
      <c r="O2520" s="4"/>
    </row>
    <row r="2521" spans="6:15" x14ac:dyDescent="0.2">
      <c r="F2521" s="82"/>
      <c r="N2521" s="25"/>
      <c r="O2521" s="4"/>
    </row>
    <row r="2522" spans="6:15" x14ac:dyDescent="0.2">
      <c r="F2522" s="82"/>
      <c r="N2522" s="25"/>
      <c r="O2522" s="4"/>
    </row>
    <row r="2523" spans="6:15" x14ac:dyDescent="0.2">
      <c r="F2523" s="82"/>
      <c r="N2523" s="25"/>
      <c r="O2523" s="4"/>
    </row>
    <row r="2524" spans="6:15" x14ac:dyDescent="0.2">
      <c r="F2524" s="82"/>
      <c r="N2524" s="25"/>
      <c r="O2524" s="4"/>
    </row>
    <row r="2525" spans="6:15" x14ac:dyDescent="0.2">
      <c r="F2525" s="82"/>
      <c r="N2525" s="25"/>
      <c r="O2525" s="4"/>
    </row>
    <row r="2526" spans="6:15" x14ac:dyDescent="0.2">
      <c r="F2526" s="82"/>
      <c r="N2526" s="25"/>
      <c r="O2526" s="4"/>
    </row>
    <row r="2527" spans="6:15" x14ac:dyDescent="0.2">
      <c r="F2527" s="82"/>
      <c r="N2527" s="25"/>
      <c r="O2527" s="4"/>
    </row>
    <row r="2528" spans="6:15" x14ac:dyDescent="0.2">
      <c r="F2528" s="82"/>
      <c r="N2528" s="25"/>
      <c r="O2528" s="4"/>
    </row>
    <row r="2529" spans="6:15" x14ac:dyDescent="0.2">
      <c r="F2529" s="82"/>
      <c r="N2529" s="25"/>
      <c r="O2529" s="4"/>
    </row>
    <row r="2530" spans="6:15" x14ac:dyDescent="0.2">
      <c r="F2530" s="82"/>
      <c r="N2530" s="25"/>
      <c r="O2530" s="4"/>
    </row>
    <row r="2531" spans="6:15" x14ac:dyDescent="0.2">
      <c r="F2531" s="82"/>
      <c r="N2531" s="25"/>
      <c r="O2531" s="4"/>
    </row>
    <row r="2532" spans="6:15" x14ac:dyDescent="0.2">
      <c r="F2532" s="82"/>
      <c r="N2532" s="25"/>
      <c r="O2532" s="4"/>
    </row>
    <row r="2533" spans="6:15" x14ac:dyDescent="0.2">
      <c r="F2533" s="82"/>
      <c r="N2533" s="25"/>
      <c r="O2533" s="4"/>
    </row>
    <row r="2534" spans="6:15" x14ac:dyDescent="0.2">
      <c r="F2534" s="82"/>
      <c r="N2534" s="25"/>
      <c r="O2534" s="4"/>
    </row>
    <row r="2535" spans="6:15" x14ac:dyDescent="0.2">
      <c r="F2535" s="82"/>
      <c r="N2535" s="25"/>
      <c r="O2535" s="4"/>
    </row>
    <row r="2536" spans="6:15" x14ac:dyDescent="0.2">
      <c r="F2536" s="82"/>
      <c r="N2536" s="25"/>
      <c r="O2536" s="4"/>
    </row>
    <row r="2537" spans="6:15" x14ac:dyDescent="0.2">
      <c r="F2537" s="82"/>
      <c r="N2537" s="25"/>
      <c r="O2537" s="4"/>
    </row>
    <row r="2538" spans="6:15" x14ac:dyDescent="0.2">
      <c r="F2538" s="82"/>
      <c r="N2538" s="25"/>
      <c r="O2538" s="4"/>
    </row>
    <row r="2539" spans="6:15" x14ac:dyDescent="0.2">
      <c r="F2539" s="82"/>
      <c r="N2539" s="25"/>
      <c r="O2539" s="4"/>
    </row>
    <row r="2540" spans="6:15" x14ac:dyDescent="0.2">
      <c r="F2540" s="82"/>
      <c r="N2540" s="25"/>
      <c r="O2540" s="4"/>
    </row>
    <row r="2541" spans="6:15" x14ac:dyDescent="0.2">
      <c r="F2541" s="82"/>
      <c r="N2541" s="25"/>
      <c r="O2541" s="4"/>
    </row>
    <row r="2542" spans="6:15" x14ac:dyDescent="0.2">
      <c r="F2542" s="82"/>
      <c r="N2542" s="25"/>
      <c r="O2542" s="4"/>
    </row>
    <row r="2543" spans="6:15" x14ac:dyDescent="0.2">
      <c r="F2543" s="82"/>
      <c r="N2543" s="25"/>
      <c r="O2543" s="4"/>
    </row>
    <row r="2544" spans="6:15" x14ac:dyDescent="0.2">
      <c r="F2544" s="82"/>
      <c r="N2544" s="25"/>
      <c r="O2544" s="4"/>
    </row>
    <row r="2545" spans="6:15" x14ac:dyDescent="0.2">
      <c r="F2545" s="82"/>
      <c r="N2545" s="25"/>
      <c r="O2545" s="4"/>
    </row>
    <row r="2546" spans="6:15" x14ac:dyDescent="0.2">
      <c r="F2546" s="82"/>
      <c r="N2546" s="25"/>
      <c r="O2546" s="4"/>
    </row>
    <row r="2547" spans="6:15" x14ac:dyDescent="0.2">
      <c r="F2547" s="82"/>
      <c r="N2547" s="25"/>
      <c r="O2547" s="4"/>
    </row>
    <row r="2548" spans="6:15" x14ac:dyDescent="0.2">
      <c r="F2548" s="82"/>
      <c r="N2548" s="25"/>
      <c r="O2548" s="4"/>
    </row>
    <row r="2549" spans="6:15" x14ac:dyDescent="0.2">
      <c r="F2549" s="82"/>
      <c r="N2549" s="25"/>
      <c r="O2549" s="4"/>
    </row>
    <row r="2550" spans="6:15" x14ac:dyDescent="0.2">
      <c r="F2550" s="82"/>
      <c r="N2550" s="25"/>
      <c r="O2550" s="4"/>
    </row>
    <row r="2551" spans="6:15" x14ac:dyDescent="0.2">
      <c r="F2551" s="82"/>
      <c r="N2551" s="25"/>
      <c r="O2551" s="4"/>
    </row>
    <row r="2552" spans="6:15" x14ac:dyDescent="0.2">
      <c r="F2552" s="82"/>
      <c r="N2552" s="25"/>
      <c r="O2552" s="4"/>
    </row>
    <row r="2553" spans="6:15" x14ac:dyDescent="0.2">
      <c r="F2553" s="82"/>
      <c r="N2553" s="25"/>
      <c r="O2553" s="4"/>
    </row>
    <row r="2554" spans="6:15" x14ac:dyDescent="0.2">
      <c r="F2554" s="82"/>
      <c r="N2554" s="25"/>
      <c r="O2554" s="4"/>
    </row>
    <row r="2555" spans="6:15" x14ac:dyDescent="0.2">
      <c r="F2555" s="82"/>
      <c r="N2555" s="25"/>
      <c r="O2555" s="4"/>
    </row>
    <row r="2556" spans="6:15" x14ac:dyDescent="0.2">
      <c r="F2556" s="82"/>
      <c r="N2556" s="25"/>
      <c r="O2556" s="4"/>
    </row>
    <row r="2557" spans="6:15" x14ac:dyDescent="0.2">
      <c r="F2557" s="82"/>
      <c r="N2557" s="25"/>
      <c r="O2557" s="4"/>
    </row>
    <row r="2558" spans="6:15" x14ac:dyDescent="0.2">
      <c r="F2558" s="82"/>
      <c r="N2558" s="25"/>
      <c r="O2558" s="4"/>
    </row>
    <row r="2559" spans="6:15" x14ac:dyDescent="0.2">
      <c r="F2559" s="82"/>
      <c r="N2559" s="25"/>
      <c r="O2559" s="4"/>
    </row>
    <row r="2560" spans="6:15" x14ac:dyDescent="0.2">
      <c r="F2560" s="82"/>
      <c r="N2560" s="25"/>
      <c r="O2560" s="4"/>
    </row>
    <row r="2561" spans="6:15" x14ac:dyDescent="0.2">
      <c r="F2561" s="82"/>
      <c r="N2561" s="25"/>
      <c r="O2561" s="4"/>
    </row>
    <row r="2562" spans="6:15" x14ac:dyDescent="0.2">
      <c r="F2562" s="82"/>
      <c r="N2562" s="25"/>
      <c r="O2562" s="4"/>
    </row>
    <row r="2563" spans="6:15" x14ac:dyDescent="0.2">
      <c r="F2563" s="82"/>
      <c r="N2563" s="25"/>
      <c r="O2563" s="4"/>
    </row>
    <row r="2564" spans="6:15" x14ac:dyDescent="0.2">
      <c r="F2564" s="82"/>
      <c r="N2564" s="25"/>
      <c r="O2564" s="4"/>
    </row>
    <row r="2565" spans="6:15" x14ac:dyDescent="0.2">
      <c r="F2565" s="82"/>
      <c r="N2565" s="25"/>
      <c r="O2565" s="4"/>
    </row>
    <row r="2566" spans="6:15" x14ac:dyDescent="0.2">
      <c r="F2566" s="82"/>
      <c r="N2566" s="25"/>
      <c r="O2566" s="4"/>
    </row>
    <row r="2567" spans="6:15" x14ac:dyDescent="0.2">
      <c r="F2567" s="82"/>
      <c r="N2567" s="25"/>
      <c r="O2567" s="4"/>
    </row>
    <row r="2568" spans="6:15" x14ac:dyDescent="0.2">
      <c r="F2568" s="82"/>
      <c r="N2568" s="25"/>
      <c r="O2568" s="4"/>
    </row>
    <row r="2569" spans="6:15" x14ac:dyDescent="0.2">
      <c r="F2569" s="82"/>
      <c r="N2569" s="25"/>
      <c r="O2569" s="4"/>
    </row>
    <row r="2570" spans="6:15" x14ac:dyDescent="0.2">
      <c r="F2570" s="82"/>
      <c r="N2570" s="25"/>
      <c r="O2570" s="4"/>
    </row>
    <row r="2571" spans="6:15" x14ac:dyDescent="0.2">
      <c r="F2571" s="82"/>
      <c r="N2571" s="25"/>
      <c r="O2571" s="4"/>
    </row>
    <row r="2572" spans="6:15" x14ac:dyDescent="0.2">
      <c r="F2572" s="82"/>
      <c r="N2572" s="25"/>
      <c r="O2572" s="4"/>
    </row>
    <row r="2573" spans="6:15" x14ac:dyDescent="0.2">
      <c r="F2573" s="82"/>
      <c r="N2573" s="25"/>
      <c r="O2573" s="4"/>
    </row>
    <row r="2574" spans="6:15" x14ac:dyDescent="0.2">
      <c r="F2574" s="82"/>
      <c r="N2574" s="25"/>
      <c r="O2574" s="4"/>
    </row>
    <row r="2575" spans="6:15" x14ac:dyDescent="0.2">
      <c r="F2575" s="82"/>
      <c r="N2575" s="25"/>
      <c r="O2575" s="4"/>
    </row>
    <row r="2576" spans="6:15" x14ac:dyDescent="0.2">
      <c r="F2576" s="82"/>
      <c r="N2576" s="25"/>
      <c r="O2576" s="4"/>
    </row>
    <row r="2577" spans="6:15" x14ac:dyDescent="0.2">
      <c r="F2577" s="82"/>
      <c r="N2577" s="25"/>
      <c r="O2577" s="4"/>
    </row>
    <row r="2578" spans="6:15" x14ac:dyDescent="0.2">
      <c r="F2578" s="82"/>
      <c r="N2578" s="25"/>
      <c r="O2578" s="4"/>
    </row>
    <row r="2579" spans="6:15" x14ac:dyDescent="0.2">
      <c r="F2579" s="82"/>
      <c r="N2579" s="25"/>
      <c r="O2579" s="4"/>
    </row>
    <row r="2580" spans="6:15" x14ac:dyDescent="0.2">
      <c r="F2580" s="82"/>
      <c r="N2580" s="25"/>
      <c r="O2580" s="4"/>
    </row>
    <row r="2581" spans="6:15" x14ac:dyDescent="0.2">
      <c r="F2581" s="82"/>
      <c r="N2581" s="25"/>
      <c r="O2581" s="4"/>
    </row>
    <row r="2582" spans="6:15" x14ac:dyDescent="0.2">
      <c r="F2582" s="82"/>
      <c r="N2582" s="25"/>
      <c r="O2582" s="4"/>
    </row>
    <row r="2583" spans="6:15" x14ac:dyDescent="0.2">
      <c r="F2583" s="82"/>
      <c r="N2583" s="25"/>
      <c r="O2583" s="4"/>
    </row>
    <row r="2584" spans="6:15" x14ac:dyDescent="0.2">
      <c r="F2584" s="82"/>
      <c r="N2584" s="25"/>
      <c r="O2584" s="4"/>
    </row>
    <row r="2585" spans="6:15" x14ac:dyDescent="0.2">
      <c r="F2585" s="82"/>
      <c r="N2585" s="25"/>
      <c r="O2585" s="4"/>
    </row>
    <row r="2586" spans="6:15" x14ac:dyDescent="0.2">
      <c r="F2586" s="82"/>
      <c r="N2586" s="25"/>
      <c r="O2586" s="4"/>
    </row>
    <row r="2587" spans="6:15" x14ac:dyDescent="0.2">
      <c r="F2587" s="82"/>
      <c r="N2587" s="25"/>
      <c r="O2587" s="4"/>
    </row>
    <row r="2588" spans="6:15" x14ac:dyDescent="0.2">
      <c r="F2588" s="82"/>
      <c r="N2588" s="25"/>
      <c r="O2588" s="4"/>
    </row>
    <row r="2589" spans="6:15" x14ac:dyDescent="0.2">
      <c r="F2589" s="82"/>
      <c r="N2589" s="25"/>
      <c r="O2589" s="4"/>
    </row>
    <row r="2590" spans="6:15" x14ac:dyDescent="0.2">
      <c r="F2590" s="82"/>
      <c r="N2590" s="25"/>
      <c r="O2590" s="4"/>
    </row>
    <row r="2591" spans="6:15" x14ac:dyDescent="0.2">
      <c r="F2591" s="82"/>
      <c r="N2591" s="25"/>
      <c r="O2591" s="4"/>
    </row>
    <row r="2592" spans="6:15" x14ac:dyDescent="0.2">
      <c r="F2592" s="82"/>
      <c r="N2592" s="25"/>
      <c r="O2592" s="4"/>
    </row>
    <row r="2593" spans="6:15" x14ac:dyDescent="0.2">
      <c r="F2593" s="82"/>
      <c r="N2593" s="25"/>
      <c r="O2593" s="4"/>
    </row>
    <row r="2594" spans="6:15" x14ac:dyDescent="0.2">
      <c r="F2594" s="82"/>
      <c r="N2594" s="25"/>
      <c r="O2594" s="4"/>
    </row>
    <row r="2595" spans="6:15" x14ac:dyDescent="0.2">
      <c r="F2595" s="82"/>
      <c r="N2595" s="25"/>
      <c r="O2595" s="4"/>
    </row>
    <row r="2596" spans="6:15" x14ac:dyDescent="0.2">
      <c r="F2596" s="82"/>
      <c r="N2596" s="25"/>
      <c r="O2596" s="4"/>
    </row>
    <row r="2597" spans="6:15" x14ac:dyDescent="0.2">
      <c r="F2597" s="82"/>
      <c r="N2597" s="25"/>
      <c r="O2597" s="4"/>
    </row>
    <row r="2598" spans="6:15" x14ac:dyDescent="0.2">
      <c r="F2598" s="82"/>
      <c r="N2598" s="25"/>
      <c r="O2598" s="4"/>
    </row>
    <row r="2599" spans="6:15" x14ac:dyDescent="0.2">
      <c r="F2599" s="82"/>
      <c r="N2599" s="25"/>
      <c r="O2599" s="4"/>
    </row>
    <row r="2600" spans="6:15" x14ac:dyDescent="0.2">
      <c r="F2600" s="82"/>
      <c r="N2600" s="25"/>
      <c r="O2600" s="4"/>
    </row>
    <row r="2601" spans="6:15" x14ac:dyDescent="0.2">
      <c r="F2601" s="82"/>
      <c r="N2601" s="25"/>
      <c r="O2601" s="4"/>
    </row>
    <row r="2602" spans="6:15" x14ac:dyDescent="0.2">
      <c r="F2602" s="82"/>
      <c r="N2602" s="25"/>
      <c r="O2602" s="4"/>
    </row>
    <row r="2603" spans="6:15" x14ac:dyDescent="0.2">
      <c r="F2603" s="82"/>
      <c r="N2603" s="25"/>
      <c r="O2603" s="4"/>
    </row>
    <row r="2604" spans="6:15" x14ac:dyDescent="0.2">
      <c r="F2604" s="82"/>
      <c r="N2604" s="25"/>
      <c r="O2604" s="4"/>
    </row>
    <row r="2605" spans="6:15" x14ac:dyDescent="0.2">
      <c r="F2605" s="82"/>
      <c r="N2605" s="25"/>
      <c r="O2605" s="4"/>
    </row>
    <row r="2606" spans="6:15" x14ac:dyDescent="0.2">
      <c r="F2606" s="82"/>
      <c r="N2606" s="25"/>
      <c r="O2606" s="4"/>
    </row>
    <row r="2607" spans="6:15" x14ac:dyDescent="0.2">
      <c r="F2607" s="82"/>
      <c r="N2607" s="25"/>
      <c r="O2607" s="4"/>
    </row>
    <row r="2608" spans="6:15" x14ac:dyDescent="0.2">
      <c r="F2608" s="82"/>
      <c r="N2608" s="25"/>
      <c r="O2608" s="4"/>
    </row>
    <row r="2609" spans="6:15" x14ac:dyDescent="0.2">
      <c r="F2609" s="82"/>
      <c r="N2609" s="25"/>
      <c r="O2609" s="4"/>
    </row>
    <row r="2610" spans="6:15" x14ac:dyDescent="0.2">
      <c r="F2610" s="82"/>
      <c r="N2610" s="25"/>
      <c r="O2610" s="4"/>
    </row>
    <row r="2611" spans="6:15" x14ac:dyDescent="0.2">
      <c r="F2611" s="82"/>
      <c r="N2611" s="25"/>
      <c r="O2611" s="4"/>
    </row>
    <row r="2612" spans="6:15" x14ac:dyDescent="0.2">
      <c r="F2612" s="82"/>
      <c r="N2612" s="25"/>
      <c r="O2612" s="4"/>
    </row>
    <row r="2613" spans="6:15" x14ac:dyDescent="0.2">
      <c r="F2613" s="82"/>
      <c r="N2613" s="25"/>
      <c r="O2613" s="4"/>
    </row>
    <row r="2614" spans="6:15" x14ac:dyDescent="0.2">
      <c r="F2614" s="82"/>
      <c r="N2614" s="25"/>
      <c r="O2614" s="4"/>
    </row>
    <row r="2615" spans="6:15" x14ac:dyDescent="0.2">
      <c r="F2615" s="82"/>
      <c r="N2615" s="25"/>
      <c r="O2615" s="4"/>
    </row>
    <row r="2616" spans="6:15" x14ac:dyDescent="0.2">
      <c r="F2616" s="82"/>
      <c r="N2616" s="25"/>
      <c r="O2616" s="4"/>
    </row>
    <row r="2617" spans="6:15" x14ac:dyDescent="0.2">
      <c r="F2617" s="82"/>
      <c r="N2617" s="25"/>
      <c r="O2617" s="4"/>
    </row>
    <row r="2618" spans="6:15" x14ac:dyDescent="0.2">
      <c r="F2618" s="82"/>
      <c r="N2618" s="25"/>
      <c r="O2618" s="4"/>
    </row>
    <row r="2619" spans="6:15" x14ac:dyDescent="0.2">
      <c r="F2619" s="82"/>
      <c r="N2619" s="25"/>
      <c r="O2619" s="4"/>
    </row>
    <row r="2620" spans="6:15" x14ac:dyDescent="0.2">
      <c r="F2620" s="82"/>
      <c r="N2620" s="25"/>
      <c r="O2620" s="4"/>
    </row>
    <row r="2621" spans="6:15" x14ac:dyDescent="0.2">
      <c r="F2621" s="82"/>
      <c r="N2621" s="25"/>
      <c r="O2621" s="4"/>
    </row>
    <row r="2622" spans="6:15" x14ac:dyDescent="0.2">
      <c r="F2622" s="82"/>
      <c r="N2622" s="25"/>
      <c r="O2622" s="4"/>
    </row>
    <row r="2623" spans="6:15" x14ac:dyDescent="0.2">
      <c r="F2623" s="82"/>
      <c r="N2623" s="25"/>
      <c r="O2623" s="4"/>
    </row>
    <row r="2624" spans="6:15" x14ac:dyDescent="0.2">
      <c r="F2624" s="82"/>
      <c r="N2624" s="25"/>
      <c r="O2624" s="4"/>
    </row>
    <row r="2625" spans="6:15" x14ac:dyDescent="0.2">
      <c r="F2625" s="82"/>
      <c r="N2625" s="25"/>
      <c r="O2625" s="4"/>
    </row>
    <row r="2626" spans="6:15" x14ac:dyDescent="0.2">
      <c r="F2626" s="82"/>
      <c r="N2626" s="25"/>
      <c r="O2626" s="4"/>
    </row>
    <row r="2627" spans="6:15" x14ac:dyDescent="0.2">
      <c r="F2627" s="82"/>
      <c r="N2627" s="25"/>
      <c r="O2627" s="4"/>
    </row>
    <row r="2628" spans="6:15" x14ac:dyDescent="0.2">
      <c r="F2628" s="82"/>
      <c r="N2628" s="25"/>
      <c r="O2628" s="4"/>
    </row>
    <row r="2629" spans="6:15" x14ac:dyDescent="0.2">
      <c r="F2629" s="82"/>
      <c r="N2629" s="25"/>
      <c r="O2629" s="4"/>
    </row>
    <row r="2630" spans="6:15" x14ac:dyDescent="0.2">
      <c r="F2630" s="82"/>
      <c r="N2630" s="25"/>
      <c r="O2630" s="4"/>
    </row>
    <row r="2631" spans="6:15" x14ac:dyDescent="0.2">
      <c r="F2631" s="82"/>
      <c r="N2631" s="25"/>
      <c r="O2631" s="4"/>
    </row>
    <row r="2632" spans="6:15" x14ac:dyDescent="0.2">
      <c r="F2632" s="82"/>
      <c r="N2632" s="25"/>
      <c r="O2632" s="4"/>
    </row>
    <row r="2633" spans="6:15" x14ac:dyDescent="0.2">
      <c r="F2633" s="82"/>
      <c r="N2633" s="25"/>
      <c r="O2633" s="4"/>
    </row>
    <row r="2634" spans="6:15" x14ac:dyDescent="0.2">
      <c r="F2634" s="82"/>
      <c r="N2634" s="25"/>
      <c r="O2634" s="4"/>
    </row>
    <row r="2635" spans="6:15" x14ac:dyDescent="0.2">
      <c r="F2635" s="82"/>
      <c r="N2635" s="25"/>
      <c r="O2635" s="4"/>
    </row>
    <row r="2636" spans="6:15" x14ac:dyDescent="0.2">
      <c r="F2636" s="82"/>
      <c r="N2636" s="25"/>
      <c r="O2636" s="4"/>
    </row>
    <row r="2637" spans="6:15" x14ac:dyDescent="0.2">
      <c r="F2637" s="82"/>
      <c r="N2637" s="25"/>
      <c r="O2637" s="4"/>
    </row>
    <row r="2638" spans="6:15" x14ac:dyDescent="0.2">
      <c r="F2638" s="82"/>
      <c r="N2638" s="25"/>
      <c r="O2638" s="4"/>
    </row>
    <row r="2639" spans="6:15" x14ac:dyDescent="0.2">
      <c r="F2639" s="82"/>
      <c r="N2639" s="25"/>
      <c r="O2639" s="4"/>
    </row>
    <row r="2640" spans="6:15" x14ac:dyDescent="0.2">
      <c r="F2640" s="82"/>
      <c r="N2640" s="25"/>
      <c r="O2640" s="4"/>
    </row>
    <row r="2641" spans="6:15" x14ac:dyDescent="0.2">
      <c r="F2641" s="82"/>
      <c r="N2641" s="25"/>
      <c r="O2641" s="4"/>
    </row>
    <row r="2642" spans="6:15" x14ac:dyDescent="0.2">
      <c r="F2642" s="82"/>
      <c r="N2642" s="25"/>
      <c r="O2642" s="4"/>
    </row>
    <row r="2643" spans="6:15" x14ac:dyDescent="0.2">
      <c r="F2643" s="82"/>
      <c r="N2643" s="25"/>
      <c r="O2643" s="4"/>
    </row>
    <row r="2644" spans="6:15" x14ac:dyDescent="0.2">
      <c r="F2644" s="82"/>
      <c r="N2644" s="25"/>
      <c r="O2644" s="4"/>
    </row>
    <row r="2645" spans="6:15" x14ac:dyDescent="0.2">
      <c r="F2645" s="82"/>
      <c r="N2645" s="25"/>
      <c r="O2645" s="4"/>
    </row>
    <row r="2646" spans="6:15" x14ac:dyDescent="0.2">
      <c r="F2646" s="82"/>
      <c r="N2646" s="25"/>
      <c r="O2646" s="4"/>
    </row>
    <row r="2647" spans="6:15" x14ac:dyDescent="0.2">
      <c r="F2647" s="82"/>
      <c r="N2647" s="25"/>
      <c r="O2647" s="4"/>
    </row>
    <row r="2648" spans="6:15" x14ac:dyDescent="0.2">
      <c r="F2648" s="82"/>
      <c r="N2648" s="25"/>
      <c r="O2648" s="4"/>
    </row>
    <row r="2649" spans="6:15" x14ac:dyDescent="0.2">
      <c r="F2649" s="82"/>
      <c r="N2649" s="25"/>
      <c r="O2649" s="4"/>
    </row>
    <row r="2650" spans="6:15" x14ac:dyDescent="0.2">
      <c r="F2650" s="82"/>
      <c r="N2650" s="25"/>
      <c r="O2650" s="4"/>
    </row>
    <row r="2651" spans="6:15" x14ac:dyDescent="0.2">
      <c r="F2651" s="82"/>
      <c r="N2651" s="25"/>
      <c r="O2651" s="4"/>
    </row>
    <row r="2652" spans="6:15" x14ac:dyDescent="0.2">
      <c r="F2652" s="82"/>
      <c r="N2652" s="25"/>
      <c r="O2652" s="4"/>
    </row>
    <row r="2653" spans="6:15" x14ac:dyDescent="0.2">
      <c r="F2653" s="82"/>
      <c r="N2653" s="25"/>
      <c r="O2653" s="4"/>
    </row>
    <row r="2654" spans="6:15" x14ac:dyDescent="0.2">
      <c r="F2654" s="82"/>
      <c r="N2654" s="25"/>
      <c r="O2654" s="4"/>
    </row>
    <row r="2655" spans="6:15" x14ac:dyDescent="0.2">
      <c r="F2655" s="82"/>
      <c r="N2655" s="25"/>
      <c r="O2655" s="4"/>
    </row>
    <row r="2656" spans="6:15" x14ac:dyDescent="0.2">
      <c r="F2656" s="82"/>
      <c r="N2656" s="25"/>
      <c r="O2656" s="4"/>
    </row>
    <row r="2657" spans="6:15" x14ac:dyDescent="0.2">
      <c r="F2657" s="82"/>
      <c r="N2657" s="25"/>
      <c r="O2657" s="4"/>
    </row>
    <row r="2658" spans="6:15" x14ac:dyDescent="0.2">
      <c r="F2658" s="82"/>
      <c r="N2658" s="25"/>
      <c r="O2658" s="4"/>
    </row>
    <row r="2659" spans="6:15" x14ac:dyDescent="0.2">
      <c r="F2659" s="82"/>
      <c r="N2659" s="25"/>
      <c r="O2659" s="4"/>
    </row>
    <row r="2660" spans="6:15" x14ac:dyDescent="0.2">
      <c r="F2660" s="82"/>
      <c r="N2660" s="25"/>
      <c r="O2660" s="4"/>
    </row>
    <row r="2661" spans="6:15" x14ac:dyDescent="0.2">
      <c r="F2661" s="82"/>
      <c r="N2661" s="25"/>
      <c r="O2661" s="4"/>
    </row>
    <row r="2662" spans="6:15" x14ac:dyDescent="0.2">
      <c r="F2662" s="82"/>
      <c r="N2662" s="25"/>
      <c r="O2662" s="4"/>
    </row>
    <row r="2663" spans="6:15" x14ac:dyDescent="0.2">
      <c r="F2663" s="82"/>
      <c r="N2663" s="25"/>
      <c r="O2663" s="4"/>
    </row>
    <row r="2664" spans="6:15" x14ac:dyDescent="0.2">
      <c r="F2664" s="82"/>
      <c r="N2664" s="25"/>
      <c r="O2664" s="4"/>
    </row>
    <row r="2665" spans="6:15" x14ac:dyDescent="0.2">
      <c r="F2665" s="82"/>
      <c r="N2665" s="25"/>
      <c r="O2665" s="4"/>
    </row>
    <row r="2666" spans="6:15" x14ac:dyDescent="0.2">
      <c r="F2666" s="82"/>
      <c r="N2666" s="25"/>
      <c r="O2666" s="4"/>
    </row>
    <row r="2667" spans="6:15" x14ac:dyDescent="0.2">
      <c r="F2667" s="82"/>
      <c r="N2667" s="25"/>
      <c r="O2667" s="4"/>
    </row>
    <row r="2668" spans="6:15" x14ac:dyDescent="0.2">
      <c r="F2668" s="82"/>
      <c r="N2668" s="25"/>
      <c r="O2668" s="4"/>
    </row>
    <row r="2669" spans="6:15" x14ac:dyDescent="0.2">
      <c r="F2669" s="82"/>
      <c r="N2669" s="25"/>
      <c r="O2669" s="4"/>
    </row>
    <row r="2670" spans="6:15" x14ac:dyDescent="0.2">
      <c r="F2670" s="82"/>
      <c r="N2670" s="25"/>
      <c r="O2670" s="4"/>
    </row>
    <row r="2671" spans="6:15" x14ac:dyDescent="0.2">
      <c r="F2671" s="82"/>
      <c r="N2671" s="25"/>
      <c r="O2671" s="4"/>
    </row>
    <row r="2672" spans="6:15" x14ac:dyDescent="0.2">
      <c r="F2672" s="82"/>
      <c r="N2672" s="25"/>
      <c r="O2672" s="4"/>
    </row>
    <row r="2673" spans="6:15" x14ac:dyDescent="0.2">
      <c r="F2673" s="82"/>
      <c r="N2673" s="25"/>
      <c r="O2673" s="4"/>
    </row>
    <row r="2674" spans="6:15" x14ac:dyDescent="0.2">
      <c r="F2674" s="82"/>
      <c r="N2674" s="25"/>
      <c r="O2674" s="4"/>
    </row>
    <row r="2675" spans="6:15" x14ac:dyDescent="0.2">
      <c r="F2675" s="82"/>
      <c r="N2675" s="25"/>
      <c r="O2675" s="4"/>
    </row>
    <row r="2676" spans="6:15" x14ac:dyDescent="0.2">
      <c r="F2676" s="82"/>
      <c r="N2676" s="25"/>
      <c r="O2676" s="4"/>
    </row>
    <row r="2677" spans="6:15" x14ac:dyDescent="0.2">
      <c r="F2677" s="82"/>
      <c r="N2677" s="25"/>
      <c r="O2677" s="4"/>
    </row>
    <row r="2678" spans="6:15" x14ac:dyDescent="0.2">
      <c r="F2678" s="82"/>
      <c r="N2678" s="25"/>
      <c r="O2678" s="4"/>
    </row>
    <row r="2679" spans="6:15" x14ac:dyDescent="0.2">
      <c r="F2679" s="82"/>
      <c r="N2679" s="25"/>
      <c r="O2679" s="4"/>
    </row>
    <row r="2680" spans="6:15" x14ac:dyDescent="0.2">
      <c r="F2680" s="82"/>
      <c r="N2680" s="25"/>
      <c r="O2680" s="4"/>
    </row>
    <row r="2681" spans="6:15" x14ac:dyDescent="0.2">
      <c r="F2681" s="82"/>
      <c r="N2681" s="25"/>
      <c r="O2681" s="4"/>
    </row>
    <row r="2682" spans="6:15" x14ac:dyDescent="0.2">
      <c r="F2682" s="82"/>
      <c r="N2682" s="25"/>
      <c r="O2682" s="4"/>
    </row>
    <row r="2683" spans="6:15" x14ac:dyDescent="0.2">
      <c r="F2683" s="82"/>
      <c r="N2683" s="25"/>
      <c r="O2683" s="4"/>
    </row>
    <row r="2684" spans="6:15" x14ac:dyDescent="0.2">
      <c r="F2684" s="82"/>
      <c r="N2684" s="25"/>
      <c r="O2684" s="4"/>
    </row>
    <row r="2685" spans="6:15" x14ac:dyDescent="0.2">
      <c r="F2685" s="82"/>
      <c r="N2685" s="25"/>
      <c r="O2685" s="4"/>
    </row>
    <row r="2686" spans="6:15" x14ac:dyDescent="0.2">
      <c r="F2686" s="82"/>
      <c r="N2686" s="25"/>
      <c r="O2686" s="4"/>
    </row>
    <row r="2687" spans="6:15" x14ac:dyDescent="0.2">
      <c r="F2687" s="82"/>
      <c r="N2687" s="25"/>
      <c r="O2687" s="4"/>
    </row>
    <row r="2688" spans="6:15" x14ac:dyDescent="0.2">
      <c r="F2688" s="82"/>
      <c r="N2688" s="25"/>
      <c r="O2688" s="4"/>
    </row>
    <row r="2689" spans="6:15" x14ac:dyDescent="0.2">
      <c r="F2689" s="82"/>
      <c r="N2689" s="25"/>
      <c r="O2689" s="4"/>
    </row>
    <row r="2690" spans="6:15" x14ac:dyDescent="0.2">
      <c r="F2690" s="82"/>
      <c r="N2690" s="25"/>
      <c r="O2690" s="4"/>
    </row>
    <row r="2691" spans="6:15" x14ac:dyDescent="0.2">
      <c r="F2691" s="82"/>
      <c r="N2691" s="25"/>
      <c r="O2691" s="4"/>
    </row>
    <row r="2692" spans="6:15" x14ac:dyDescent="0.2">
      <c r="F2692" s="82"/>
      <c r="N2692" s="25"/>
      <c r="O2692" s="4"/>
    </row>
    <row r="2693" spans="6:15" x14ac:dyDescent="0.2">
      <c r="F2693" s="82"/>
      <c r="N2693" s="25"/>
      <c r="O2693" s="4"/>
    </row>
    <row r="2694" spans="6:15" x14ac:dyDescent="0.2">
      <c r="F2694" s="82"/>
      <c r="N2694" s="25"/>
      <c r="O2694" s="4"/>
    </row>
    <row r="2695" spans="6:15" x14ac:dyDescent="0.2">
      <c r="F2695" s="82"/>
      <c r="N2695" s="25"/>
      <c r="O2695" s="4"/>
    </row>
    <row r="2696" spans="6:15" x14ac:dyDescent="0.2">
      <c r="F2696" s="82"/>
      <c r="N2696" s="25"/>
      <c r="O2696" s="4"/>
    </row>
    <row r="2697" spans="6:15" x14ac:dyDescent="0.2">
      <c r="F2697" s="82"/>
      <c r="N2697" s="25"/>
      <c r="O2697" s="4"/>
    </row>
    <row r="2698" spans="6:15" x14ac:dyDescent="0.2">
      <c r="F2698" s="82"/>
      <c r="N2698" s="25"/>
      <c r="O2698" s="4"/>
    </row>
    <row r="2699" spans="6:15" x14ac:dyDescent="0.2">
      <c r="F2699" s="82"/>
      <c r="N2699" s="25"/>
      <c r="O2699" s="4"/>
    </row>
    <row r="2700" spans="6:15" x14ac:dyDescent="0.2">
      <c r="F2700" s="82"/>
      <c r="N2700" s="25"/>
      <c r="O2700" s="4"/>
    </row>
    <row r="2701" spans="6:15" x14ac:dyDescent="0.2">
      <c r="F2701" s="82"/>
      <c r="N2701" s="25"/>
      <c r="O2701" s="4"/>
    </row>
    <row r="2702" spans="6:15" x14ac:dyDescent="0.2">
      <c r="F2702" s="82"/>
      <c r="N2702" s="25"/>
      <c r="O2702" s="4"/>
    </row>
    <row r="2703" spans="6:15" x14ac:dyDescent="0.2">
      <c r="F2703" s="82"/>
      <c r="N2703" s="25"/>
      <c r="O2703" s="4"/>
    </row>
    <row r="2704" spans="6:15" x14ac:dyDescent="0.2">
      <c r="F2704" s="82"/>
      <c r="N2704" s="25"/>
      <c r="O2704" s="4"/>
    </row>
    <row r="2705" spans="6:15" x14ac:dyDescent="0.2">
      <c r="F2705" s="82"/>
      <c r="N2705" s="25"/>
      <c r="O2705" s="4"/>
    </row>
    <row r="2706" spans="6:15" x14ac:dyDescent="0.2">
      <c r="F2706" s="82"/>
      <c r="N2706" s="25"/>
      <c r="O2706" s="4"/>
    </row>
    <row r="2707" spans="6:15" x14ac:dyDescent="0.2">
      <c r="F2707" s="82"/>
      <c r="N2707" s="25"/>
      <c r="O2707" s="4"/>
    </row>
    <row r="2708" spans="6:15" x14ac:dyDescent="0.2">
      <c r="F2708" s="82"/>
      <c r="N2708" s="25"/>
      <c r="O2708" s="4"/>
    </row>
    <row r="2709" spans="6:15" x14ac:dyDescent="0.2">
      <c r="F2709" s="82"/>
      <c r="N2709" s="25"/>
      <c r="O2709" s="4"/>
    </row>
    <row r="2710" spans="6:15" x14ac:dyDescent="0.2">
      <c r="F2710" s="82"/>
      <c r="N2710" s="25"/>
      <c r="O2710" s="4"/>
    </row>
    <row r="2711" spans="6:15" x14ac:dyDescent="0.2">
      <c r="F2711" s="82"/>
      <c r="N2711" s="25"/>
      <c r="O2711" s="4"/>
    </row>
    <row r="2712" spans="6:15" x14ac:dyDescent="0.2">
      <c r="F2712" s="82"/>
      <c r="N2712" s="25"/>
      <c r="O2712" s="4"/>
    </row>
    <row r="2713" spans="6:15" x14ac:dyDescent="0.2">
      <c r="F2713" s="82"/>
      <c r="N2713" s="25"/>
      <c r="O2713" s="4"/>
    </row>
    <row r="2714" spans="6:15" x14ac:dyDescent="0.2">
      <c r="F2714" s="82"/>
      <c r="N2714" s="25"/>
      <c r="O2714" s="4"/>
    </row>
    <row r="2715" spans="6:15" x14ac:dyDescent="0.2">
      <c r="F2715" s="82"/>
      <c r="N2715" s="25"/>
      <c r="O2715" s="4"/>
    </row>
    <row r="2716" spans="6:15" x14ac:dyDescent="0.2">
      <c r="F2716" s="82"/>
      <c r="N2716" s="25"/>
      <c r="O2716" s="4"/>
    </row>
    <row r="2717" spans="6:15" x14ac:dyDescent="0.2">
      <c r="F2717" s="82"/>
      <c r="N2717" s="25"/>
      <c r="O2717" s="4"/>
    </row>
    <row r="2718" spans="6:15" x14ac:dyDescent="0.2">
      <c r="F2718" s="82"/>
      <c r="N2718" s="25"/>
      <c r="O2718" s="4"/>
    </row>
    <row r="2719" spans="6:15" x14ac:dyDescent="0.2">
      <c r="F2719" s="82"/>
      <c r="N2719" s="25"/>
      <c r="O2719" s="4"/>
    </row>
    <row r="2720" spans="6:15" x14ac:dyDescent="0.2">
      <c r="F2720" s="82"/>
      <c r="N2720" s="25"/>
      <c r="O2720" s="4"/>
    </row>
    <row r="2721" spans="6:15" x14ac:dyDescent="0.2">
      <c r="F2721" s="82"/>
      <c r="N2721" s="25"/>
      <c r="O2721" s="4"/>
    </row>
    <row r="2722" spans="6:15" x14ac:dyDescent="0.2">
      <c r="F2722" s="82"/>
      <c r="N2722" s="25"/>
      <c r="O2722" s="4"/>
    </row>
    <row r="2723" spans="6:15" x14ac:dyDescent="0.2">
      <c r="F2723" s="82"/>
      <c r="N2723" s="25"/>
      <c r="O2723" s="4"/>
    </row>
    <row r="2724" spans="6:15" x14ac:dyDescent="0.2">
      <c r="F2724" s="82"/>
      <c r="N2724" s="25"/>
      <c r="O2724" s="4"/>
    </row>
    <row r="2725" spans="6:15" x14ac:dyDescent="0.2">
      <c r="F2725" s="82"/>
      <c r="N2725" s="25"/>
      <c r="O2725" s="4"/>
    </row>
    <row r="2726" spans="6:15" x14ac:dyDescent="0.2">
      <c r="F2726" s="82"/>
      <c r="N2726" s="25"/>
      <c r="O2726" s="4"/>
    </row>
    <row r="2727" spans="6:15" x14ac:dyDescent="0.2">
      <c r="F2727" s="82"/>
      <c r="N2727" s="25"/>
      <c r="O2727" s="4"/>
    </row>
    <row r="2728" spans="6:15" x14ac:dyDescent="0.2">
      <c r="F2728" s="82"/>
      <c r="N2728" s="25"/>
      <c r="O2728" s="4"/>
    </row>
    <row r="2729" spans="6:15" x14ac:dyDescent="0.2">
      <c r="F2729" s="82"/>
      <c r="N2729" s="25"/>
      <c r="O2729" s="4"/>
    </row>
    <row r="2730" spans="6:15" x14ac:dyDescent="0.2">
      <c r="F2730" s="82"/>
      <c r="N2730" s="25"/>
      <c r="O2730" s="4"/>
    </row>
    <row r="2731" spans="6:15" x14ac:dyDescent="0.2">
      <c r="F2731" s="82"/>
      <c r="N2731" s="25"/>
      <c r="O2731" s="4"/>
    </row>
    <row r="2732" spans="6:15" x14ac:dyDescent="0.2">
      <c r="F2732" s="82"/>
      <c r="N2732" s="25"/>
      <c r="O2732" s="4"/>
    </row>
    <row r="2733" spans="6:15" x14ac:dyDescent="0.2">
      <c r="F2733" s="82"/>
      <c r="N2733" s="25"/>
      <c r="O2733" s="4"/>
    </row>
    <row r="2734" spans="6:15" x14ac:dyDescent="0.2">
      <c r="F2734" s="82"/>
      <c r="N2734" s="25"/>
      <c r="O2734" s="4"/>
    </row>
    <row r="2735" spans="6:15" x14ac:dyDescent="0.2">
      <c r="F2735" s="82"/>
      <c r="N2735" s="25"/>
      <c r="O2735" s="4"/>
    </row>
    <row r="2736" spans="6:15" x14ac:dyDescent="0.2">
      <c r="F2736" s="82"/>
      <c r="N2736" s="25"/>
      <c r="O2736" s="4"/>
    </row>
    <row r="2737" spans="6:15" x14ac:dyDescent="0.2">
      <c r="F2737" s="82"/>
      <c r="N2737" s="25"/>
      <c r="O2737" s="4"/>
    </row>
    <row r="2738" spans="6:15" x14ac:dyDescent="0.2">
      <c r="F2738" s="82"/>
      <c r="N2738" s="25"/>
      <c r="O2738" s="4"/>
    </row>
    <row r="2739" spans="6:15" x14ac:dyDescent="0.2">
      <c r="F2739" s="82"/>
      <c r="N2739" s="25"/>
      <c r="O2739" s="4"/>
    </row>
    <row r="2740" spans="6:15" x14ac:dyDescent="0.2">
      <c r="F2740" s="82"/>
      <c r="N2740" s="25"/>
      <c r="O2740" s="4"/>
    </row>
    <row r="2741" spans="6:15" x14ac:dyDescent="0.2">
      <c r="F2741" s="82"/>
      <c r="N2741" s="25"/>
      <c r="O2741" s="4"/>
    </row>
    <row r="2742" spans="6:15" x14ac:dyDescent="0.2">
      <c r="F2742" s="82"/>
      <c r="N2742" s="25"/>
      <c r="O2742" s="4"/>
    </row>
    <row r="2743" spans="6:15" x14ac:dyDescent="0.2">
      <c r="F2743" s="82"/>
      <c r="N2743" s="25"/>
      <c r="O2743" s="4"/>
    </row>
    <row r="2744" spans="6:15" x14ac:dyDescent="0.2">
      <c r="F2744" s="82"/>
      <c r="N2744" s="25"/>
      <c r="O2744" s="4"/>
    </row>
    <row r="2745" spans="6:15" x14ac:dyDescent="0.2">
      <c r="F2745" s="82"/>
      <c r="N2745" s="25"/>
      <c r="O2745" s="4"/>
    </row>
    <row r="2746" spans="6:15" x14ac:dyDescent="0.2">
      <c r="F2746" s="82"/>
      <c r="N2746" s="25"/>
      <c r="O2746" s="4"/>
    </row>
    <row r="2747" spans="6:15" x14ac:dyDescent="0.2">
      <c r="F2747" s="82"/>
      <c r="N2747" s="25"/>
      <c r="O2747" s="4"/>
    </row>
    <row r="2748" spans="6:15" x14ac:dyDescent="0.2">
      <c r="F2748" s="82"/>
      <c r="N2748" s="25"/>
      <c r="O2748" s="4"/>
    </row>
    <row r="2749" spans="6:15" x14ac:dyDescent="0.2">
      <c r="F2749" s="82"/>
      <c r="N2749" s="25"/>
      <c r="O2749" s="4"/>
    </row>
    <row r="2750" spans="6:15" x14ac:dyDescent="0.2">
      <c r="F2750" s="82"/>
      <c r="N2750" s="25"/>
      <c r="O2750" s="4"/>
    </row>
    <row r="2751" spans="6:15" x14ac:dyDescent="0.2">
      <c r="F2751" s="82"/>
      <c r="N2751" s="25"/>
      <c r="O2751" s="4"/>
    </row>
    <row r="2752" spans="6:15" x14ac:dyDescent="0.2">
      <c r="F2752" s="82"/>
      <c r="N2752" s="25"/>
      <c r="O2752" s="4"/>
    </row>
    <row r="2753" spans="6:15" x14ac:dyDescent="0.2">
      <c r="F2753" s="82"/>
      <c r="N2753" s="25"/>
      <c r="O2753" s="4"/>
    </row>
    <row r="2754" spans="6:15" x14ac:dyDescent="0.2">
      <c r="F2754" s="82"/>
      <c r="N2754" s="25"/>
      <c r="O2754" s="4"/>
    </row>
    <row r="2755" spans="6:15" x14ac:dyDescent="0.2">
      <c r="F2755" s="82"/>
      <c r="N2755" s="25"/>
      <c r="O2755" s="4"/>
    </row>
    <row r="2756" spans="6:15" x14ac:dyDescent="0.2">
      <c r="F2756" s="82"/>
      <c r="N2756" s="25"/>
      <c r="O2756" s="4"/>
    </row>
    <row r="2757" spans="6:15" x14ac:dyDescent="0.2">
      <c r="F2757" s="82"/>
      <c r="N2757" s="25"/>
      <c r="O2757" s="4"/>
    </row>
    <row r="2758" spans="6:15" x14ac:dyDescent="0.2">
      <c r="F2758" s="82"/>
      <c r="N2758" s="25"/>
      <c r="O2758" s="4"/>
    </row>
    <row r="2759" spans="6:15" x14ac:dyDescent="0.2">
      <c r="F2759" s="82"/>
      <c r="N2759" s="25"/>
      <c r="O2759" s="4"/>
    </row>
    <row r="2760" spans="6:15" x14ac:dyDescent="0.2">
      <c r="F2760" s="82"/>
      <c r="N2760" s="25"/>
      <c r="O2760" s="4"/>
    </row>
    <row r="2761" spans="6:15" x14ac:dyDescent="0.2">
      <c r="F2761" s="82"/>
      <c r="N2761" s="25"/>
      <c r="O2761" s="4"/>
    </row>
    <row r="2762" spans="6:15" x14ac:dyDescent="0.2">
      <c r="F2762" s="82"/>
      <c r="N2762" s="25"/>
      <c r="O2762" s="4"/>
    </row>
    <row r="2763" spans="6:15" x14ac:dyDescent="0.2">
      <c r="F2763" s="82"/>
      <c r="N2763" s="25"/>
      <c r="O2763" s="4"/>
    </row>
    <row r="2764" spans="6:15" x14ac:dyDescent="0.2">
      <c r="F2764" s="82"/>
      <c r="N2764" s="25"/>
      <c r="O2764" s="4"/>
    </row>
    <row r="2765" spans="6:15" x14ac:dyDescent="0.2">
      <c r="F2765" s="82"/>
      <c r="N2765" s="25"/>
      <c r="O2765" s="4"/>
    </row>
    <row r="2766" spans="6:15" x14ac:dyDescent="0.2">
      <c r="F2766" s="82"/>
      <c r="N2766" s="25"/>
      <c r="O2766" s="4"/>
    </row>
    <row r="2767" spans="6:15" x14ac:dyDescent="0.2">
      <c r="F2767" s="82"/>
      <c r="N2767" s="25"/>
      <c r="O2767" s="4"/>
    </row>
    <row r="2768" spans="6:15" x14ac:dyDescent="0.2">
      <c r="F2768" s="82"/>
      <c r="N2768" s="25"/>
      <c r="O2768" s="4"/>
    </row>
    <row r="2769" spans="6:15" x14ac:dyDescent="0.2">
      <c r="F2769" s="82"/>
      <c r="N2769" s="25"/>
      <c r="O2769" s="4"/>
    </row>
    <row r="2770" spans="6:15" x14ac:dyDescent="0.2">
      <c r="F2770" s="82"/>
      <c r="N2770" s="25"/>
      <c r="O2770" s="4"/>
    </row>
    <row r="2771" spans="6:15" x14ac:dyDescent="0.2">
      <c r="F2771" s="82"/>
      <c r="N2771" s="25"/>
      <c r="O2771" s="4"/>
    </row>
    <row r="2772" spans="6:15" x14ac:dyDescent="0.2">
      <c r="F2772" s="82"/>
      <c r="N2772" s="25"/>
      <c r="O2772" s="4"/>
    </row>
    <row r="2773" spans="6:15" x14ac:dyDescent="0.2">
      <c r="F2773" s="82"/>
      <c r="N2773" s="25"/>
      <c r="O2773" s="4"/>
    </row>
    <row r="2774" spans="6:15" x14ac:dyDescent="0.2">
      <c r="F2774" s="82"/>
      <c r="N2774" s="25"/>
      <c r="O2774" s="4"/>
    </row>
    <row r="2775" spans="6:15" x14ac:dyDescent="0.2">
      <c r="F2775" s="82"/>
      <c r="N2775" s="25"/>
      <c r="O2775" s="4"/>
    </row>
    <row r="2776" spans="6:15" x14ac:dyDescent="0.2">
      <c r="F2776" s="82"/>
      <c r="N2776" s="25"/>
      <c r="O2776" s="4"/>
    </row>
    <row r="2777" spans="6:15" x14ac:dyDescent="0.2">
      <c r="F2777" s="82"/>
      <c r="N2777" s="25"/>
      <c r="O2777" s="4"/>
    </row>
    <row r="2778" spans="6:15" x14ac:dyDescent="0.2">
      <c r="F2778" s="82"/>
      <c r="N2778" s="25"/>
      <c r="O2778" s="4"/>
    </row>
    <row r="2779" spans="6:15" x14ac:dyDescent="0.2">
      <c r="F2779" s="82"/>
      <c r="N2779" s="25"/>
      <c r="O2779" s="4"/>
    </row>
    <row r="2780" spans="6:15" x14ac:dyDescent="0.2">
      <c r="F2780" s="82"/>
      <c r="N2780" s="25"/>
      <c r="O2780" s="4"/>
    </row>
    <row r="2781" spans="6:15" x14ac:dyDescent="0.2">
      <c r="F2781" s="82"/>
      <c r="N2781" s="25"/>
      <c r="O2781" s="4"/>
    </row>
    <row r="2782" spans="6:15" x14ac:dyDescent="0.2">
      <c r="F2782" s="82"/>
      <c r="N2782" s="25"/>
      <c r="O2782" s="4"/>
    </row>
    <row r="2783" spans="6:15" x14ac:dyDescent="0.2">
      <c r="F2783" s="82"/>
      <c r="N2783" s="25"/>
      <c r="O2783" s="4"/>
    </row>
    <row r="2784" spans="6:15" x14ac:dyDescent="0.2">
      <c r="F2784" s="82"/>
      <c r="N2784" s="25"/>
      <c r="O2784" s="4"/>
    </row>
    <row r="2785" spans="6:15" x14ac:dyDescent="0.2">
      <c r="F2785" s="82"/>
      <c r="N2785" s="25"/>
      <c r="O2785" s="4"/>
    </row>
    <row r="2786" spans="6:15" x14ac:dyDescent="0.2">
      <c r="F2786" s="82"/>
      <c r="N2786" s="25"/>
      <c r="O2786" s="4"/>
    </row>
    <row r="2787" spans="6:15" x14ac:dyDescent="0.2">
      <c r="F2787" s="82"/>
      <c r="N2787" s="25"/>
      <c r="O2787" s="4"/>
    </row>
    <row r="2788" spans="6:15" x14ac:dyDescent="0.2">
      <c r="F2788" s="82"/>
      <c r="N2788" s="25"/>
      <c r="O2788" s="4"/>
    </row>
    <row r="2789" spans="6:15" x14ac:dyDescent="0.2">
      <c r="F2789" s="82"/>
      <c r="N2789" s="25"/>
      <c r="O2789" s="4"/>
    </row>
    <row r="2790" spans="6:15" x14ac:dyDescent="0.2">
      <c r="F2790" s="82"/>
      <c r="N2790" s="25"/>
      <c r="O2790" s="4"/>
    </row>
    <row r="2791" spans="6:15" x14ac:dyDescent="0.2">
      <c r="F2791" s="82"/>
      <c r="N2791" s="25"/>
      <c r="O2791" s="4"/>
    </row>
    <row r="2792" spans="6:15" x14ac:dyDescent="0.2">
      <c r="F2792" s="82"/>
      <c r="N2792" s="25"/>
      <c r="O2792" s="4"/>
    </row>
    <row r="2793" spans="6:15" x14ac:dyDescent="0.2">
      <c r="F2793" s="82"/>
      <c r="N2793" s="25"/>
      <c r="O2793" s="4"/>
    </row>
    <row r="2794" spans="6:15" x14ac:dyDescent="0.2">
      <c r="F2794" s="82"/>
      <c r="N2794" s="25"/>
      <c r="O2794" s="4"/>
    </row>
    <row r="2795" spans="6:15" x14ac:dyDescent="0.2">
      <c r="F2795" s="82"/>
      <c r="N2795" s="25"/>
      <c r="O2795" s="4"/>
    </row>
    <row r="2796" spans="6:15" x14ac:dyDescent="0.2">
      <c r="F2796" s="82"/>
      <c r="N2796" s="25"/>
      <c r="O2796" s="4"/>
    </row>
    <row r="2797" spans="6:15" x14ac:dyDescent="0.2">
      <c r="F2797" s="82"/>
      <c r="N2797" s="25"/>
      <c r="O2797" s="4"/>
    </row>
    <row r="2798" spans="6:15" x14ac:dyDescent="0.2">
      <c r="F2798" s="82"/>
      <c r="N2798" s="25"/>
      <c r="O2798" s="4"/>
    </row>
    <row r="2799" spans="6:15" x14ac:dyDescent="0.2">
      <c r="F2799" s="82"/>
      <c r="N2799" s="25"/>
      <c r="O2799" s="4"/>
    </row>
    <row r="2800" spans="6:15" x14ac:dyDescent="0.2">
      <c r="F2800" s="82"/>
      <c r="N2800" s="25"/>
      <c r="O2800" s="4"/>
    </row>
    <row r="2801" spans="6:15" x14ac:dyDescent="0.2">
      <c r="F2801" s="82"/>
      <c r="N2801" s="25"/>
      <c r="O2801" s="4"/>
    </row>
    <row r="2802" spans="6:15" x14ac:dyDescent="0.2">
      <c r="F2802" s="82"/>
      <c r="N2802" s="25"/>
      <c r="O2802" s="4"/>
    </row>
    <row r="2803" spans="6:15" x14ac:dyDescent="0.2">
      <c r="F2803" s="82"/>
      <c r="N2803" s="25"/>
      <c r="O2803" s="4"/>
    </row>
    <row r="2804" spans="6:15" x14ac:dyDescent="0.2">
      <c r="F2804" s="82"/>
      <c r="N2804" s="25"/>
      <c r="O2804" s="4"/>
    </row>
    <row r="2805" spans="6:15" x14ac:dyDescent="0.2">
      <c r="F2805" s="82"/>
      <c r="N2805" s="25"/>
      <c r="O2805" s="4"/>
    </row>
    <row r="2806" spans="6:15" x14ac:dyDescent="0.2">
      <c r="F2806" s="82"/>
      <c r="N2806" s="25"/>
      <c r="O2806" s="4"/>
    </row>
    <row r="2807" spans="6:15" x14ac:dyDescent="0.2">
      <c r="F2807" s="82"/>
      <c r="N2807" s="25"/>
      <c r="O2807" s="4"/>
    </row>
    <row r="2808" spans="6:15" x14ac:dyDescent="0.2">
      <c r="F2808" s="82"/>
      <c r="N2808" s="25"/>
      <c r="O2808" s="4"/>
    </row>
    <row r="2809" spans="6:15" x14ac:dyDescent="0.2">
      <c r="F2809" s="82"/>
      <c r="N2809" s="25"/>
      <c r="O2809" s="4"/>
    </row>
    <row r="2810" spans="6:15" x14ac:dyDescent="0.2">
      <c r="F2810" s="82"/>
      <c r="N2810" s="25"/>
      <c r="O2810" s="4"/>
    </row>
    <row r="2811" spans="6:15" x14ac:dyDescent="0.2">
      <c r="F2811" s="82"/>
      <c r="N2811" s="25"/>
      <c r="O2811" s="4"/>
    </row>
    <row r="2812" spans="6:15" x14ac:dyDescent="0.2">
      <c r="F2812" s="82"/>
      <c r="N2812" s="25"/>
      <c r="O2812" s="4"/>
    </row>
    <row r="2813" spans="6:15" x14ac:dyDescent="0.2">
      <c r="F2813" s="82"/>
      <c r="N2813" s="25"/>
      <c r="O2813" s="4"/>
    </row>
    <row r="2814" spans="6:15" x14ac:dyDescent="0.2">
      <c r="F2814" s="82"/>
      <c r="N2814" s="25"/>
      <c r="O2814" s="4"/>
    </row>
    <row r="2815" spans="6:15" x14ac:dyDescent="0.2">
      <c r="F2815" s="82"/>
      <c r="N2815" s="25"/>
      <c r="O2815" s="4"/>
    </row>
    <row r="2816" spans="6:15" x14ac:dyDescent="0.2">
      <c r="F2816" s="82"/>
      <c r="N2816" s="25"/>
      <c r="O2816" s="4"/>
    </row>
    <row r="2817" spans="6:15" x14ac:dyDescent="0.2">
      <c r="F2817" s="82"/>
      <c r="N2817" s="25"/>
      <c r="O2817" s="4"/>
    </row>
    <row r="2818" spans="6:15" x14ac:dyDescent="0.2">
      <c r="F2818" s="82"/>
      <c r="N2818" s="25"/>
      <c r="O2818" s="4"/>
    </row>
    <row r="2819" spans="6:15" x14ac:dyDescent="0.2">
      <c r="F2819" s="82"/>
      <c r="N2819" s="25"/>
      <c r="O2819" s="4"/>
    </row>
    <row r="2820" spans="6:15" x14ac:dyDescent="0.2">
      <c r="F2820" s="82"/>
      <c r="N2820" s="25"/>
      <c r="O2820" s="4"/>
    </row>
    <row r="2821" spans="6:15" x14ac:dyDescent="0.2">
      <c r="F2821" s="82"/>
      <c r="N2821" s="25"/>
      <c r="O2821" s="4"/>
    </row>
    <row r="2822" spans="6:15" x14ac:dyDescent="0.2">
      <c r="F2822" s="82"/>
      <c r="N2822" s="25"/>
      <c r="O2822" s="4"/>
    </row>
    <row r="2823" spans="6:15" x14ac:dyDescent="0.2">
      <c r="F2823" s="82"/>
      <c r="N2823" s="25"/>
      <c r="O2823" s="4"/>
    </row>
    <row r="2824" spans="6:15" x14ac:dyDescent="0.2">
      <c r="F2824" s="82"/>
      <c r="N2824" s="25"/>
      <c r="O2824" s="4"/>
    </row>
    <row r="2825" spans="6:15" x14ac:dyDescent="0.2">
      <c r="F2825" s="82"/>
      <c r="N2825" s="25"/>
      <c r="O2825" s="4"/>
    </row>
    <row r="2826" spans="6:15" x14ac:dyDescent="0.2">
      <c r="F2826" s="82"/>
      <c r="N2826" s="25"/>
      <c r="O2826" s="4"/>
    </row>
    <row r="2827" spans="6:15" x14ac:dyDescent="0.2">
      <c r="F2827" s="82"/>
      <c r="N2827" s="25"/>
      <c r="O2827" s="4"/>
    </row>
    <row r="2828" spans="6:15" x14ac:dyDescent="0.2">
      <c r="F2828" s="82"/>
      <c r="N2828" s="25"/>
      <c r="O2828" s="4"/>
    </row>
    <row r="2829" spans="6:15" x14ac:dyDescent="0.2">
      <c r="F2829" s="82"/>
      <c r="N2829" s="25"/>
      <c r="O2829" s="4"/>
    </row>
    <row r="2830" spans="6:15" x14ac:dyDescent="0.2">
      <c r="F2830" s="82"/>
      <c r="N2830" s="25"/>
      <c r="O2830" s="4"/>
    </row>
    <row r="2831" spans="6:15" x14ac:dyDescent="0.2">
      <c r="F2831" s="82"/>
      <c r="N2831" s="25"/>
      <c r="O2831" s="4"/>
    </row>
    <row r="2832" spans="6:15" x14ac:dyDescent="0.2">
      <c r="F2832" s="82"/>
      <c r="N2832" s="25"/>
      <c r="O2832" s="4"/>
    </row>
    <row r="2833" spans="6:15" x14ac:dyDescent="0.2">
      <c r="F2833" s="82"/>
      <c r="N2833" s="25"/>
      <c r="O2833" s="4"/>
    </row>
    <row r="2834" spans="6:15" x14ac:dyDescent="0.2">
      <c r="F2834" s="82"/>
      <c r="N2834" s="25"/>
      <c r="O2834" s="4"/>
    </row>
    <row r="2835" spans="6:15" x14ac:dyDescent="0.2">
      <c r="F2835" s="82"/>
      <c r="N2835" s="25"/>
      <c r="O2835" s="4"/>
    </row>
    <row r="2836" spans="6:15" x14ac:dyDescent="0.2">
      <c r="F2836" s="82"/>
      <c r="N2836" s="25"/>
      <c r="O2836" s="4"/>
    </row>
    <row r="2837" spans="6:15" x14ac:dyDescent="0.2">
      <c r="F2837" s="82"/>
      <c r="N2837" s="25"/>
      <c r="O2837" s="4"/>
    </row>
    <row r="2838" spans="6:15" x14ac:dyDescent="0.2">
      <c r="F2838" s="82"/>
      <c r="N2838" s="25"/>
      <c r="O2838" s="4"/>
    </row>
    <row r="2839" spans="6:15" x14ac:dyDescent="0.2">
      <c r="F2839" s="82"/>
      <c r="N2839" s="25"/>
      <c r="O2839" s="4"/>
    </row>
    <row r="2840" spans="6:15" x14ac:dyDescent="0.2">
      <c r="F2840" s="82"/>
      <c r="N2840" s="25"/>
      <c r="O2840" s="4"/>
    </row>
    <row r="2841" spans="6:15" x14ac:dyDescent="0.2">
      <c r="F2841" s="82"/>
      <c r="N2841" s="25"/>
      <c r="O2841" s="4"/>
    </row>
    <row r="2842" spans="6:15" x14ac:dyDescent="0.2">
      <c r="F2842" s="82"/>
      <c r="N2842" s="25"/>
      <c r="O2842" s="4"/>
    </row>
    <row r="2843" spans="6:15" x14ac:dyDescent="0.2">
      <c r="F2843" s="82"/>
      <c r="N2843" s="25"/>
      <c r="O2843" s="4"/>
    </row>
    <row r="2844" spans="6:15" x14ac:dyDescent="0.2">
      <c r="F2844" s="82"/>
      <c r="N2844" s="25"/>
      <c r="O2844" s="4"/>
    </row>
    <row r="2845" spans="6:15" x14ac:dyDescent="0.2">
      <c r="F2845" s="82"/>
      <c r="N2845" s="25"/>
      <c r="O2845" s="4"/>
    </row>
    <row r="2846" spans="6:15" x14ac:dyDescent="0.2">
      <c r="F2846" s="82"/>
      <c r="N2846" s="25"/>
      <c r="O2846" s="4"/>
    </row>
    <row r="2847" spans="6:15" x14ac:dyDescent="0.2">
      <c r="F2847" s="82"/>
      <c r="N2847" s="25"/>
      <c r="O2847" s="4"/>
    </row>
    <row r="2848" spans="6:15" x14ac:dyDescent="0.2">
      <c r="F2848" s="82"/>
      <c r="N2848" s="25"/>
      <c r="O2848" s="4"/>
    </row>
    <row r="2849" spans="6:15" x14ac:dyDescent="0.2">
      <c r="F2849" s="82"/>
      <c r="N2849" s="25"/>
      <c r="O2849" s="4"/>
    </row>
    <row r="2850" spans="6:15" x14ac:dyDescent="0.2">
      <c r="F2850" s="82"/>
      <c r="N2850" s="25"/>
      <c r="O2850" s="4"/>
    </row>
    <row r="2851" spans="6:15" x14ac:dyDescent="0.2">
      <c r="F2851" s="82"/>
      <c r="N2851" s="25"/>
      <c r="O2851" s="4"/>
    </row>
    <row r="2852" spans="6:15" x14ac:dyDescent="0.2">
      <c r="F2852" s="82"/>
      <c r="N2852" s="25"/>
      <c r="O2852" s="4"/>
    </row>
    <row r="2853" spans="6:15" x14ac:dyDescent="0.2">
      <c r="F2853" s="82"/>
      <c r="N2853" s="25"/>
      <c r="O2853" s="4"/>
    </row>
    <row r="2854" spans="6:15" x14ac:dyDescent="0.2">
      <c r="F2854" s="82"/>
      <c r="N2854" s="25"/>
      <c r="O2854" s="4"/>
    </row>
    <row r="2855" spans="6:15" x14ac:dyDescent="0.2">
      <c r="F2855" s="82"/>
      <c r="N2855" s="25"/>
      <c r="O2855" s="4"/>
    </row>
    <row r="2856" spans="6:15" x14ac:dyDescent="0.2">
      <c r="F2856" s="82"/>
      <c r="N2856" s="25"/>
      <c r="O2856" s="4"/>
    </row>
    <row r="2857" spans="6:15" x14ac:dyDescent="0.2">
      <c r="F2857" s="82"/>
      <c r="N2857" s="25"/>
      <c r="O2857" s="4"/>
    </row>
    <row r="2858" spans="6:15" x14ac:dyDescent="0.2">
      <c r="F2858" s="82"/>
      <c r="N2858" s="25"/>
      <c r="O2858" s="4"/>
    </row>
    <row r="2859" spans="6:15" x14ac:dyDescent="0.2">
      <c r="F2859" s="82"/>
      <c r="N2859" s="25"/>
      <c r="O2859" s="4"/>
    </row>
    <row r="2860" spans="6:15" x14ac:dyDescent="0.2">
      <c r="F2860" s="82"/>
      <c r="N2860" s="25"/>
      <c r="O2860" s="4"/>
    </row>
    <row r="2861" spans="6:15" x14ac:dyDescent="0.2">
      <c r="F2861" s="82"/>
      <c r="N2861" s="25"/>
      <c r="O2861" s="4"/>
    </row>
    <row r="2862" spans="6:15" x14ac:dyDescent="0.2">
      <c r="F2862" s="82"/>
      <c r="N2862" s="25"/>
      <c r="O2862" s="4"/>
    </row>
    <row r="2863" spans="6:15" x14ac:dyDescent="0.2">
      <c r="F2863" s="82"/>
      <c r="N2863" s="25"/>
      <c r="O2863" s="4"/>
    </row>
    <row r="2864" spans="6:15" x14ac:dyDescent="0.2">
      <c r="F2864" s="82"/>
      <c r="N2864" s="25"/>
      <c r="O2864" s="4"/>
    </row>
    <row r="2865" spans="6:15" x14ac:dyDescent="0.2">
      <c r="F2865" s="82"/>
      <c r="N2865" s="25"/>
      <c r="O2865" s="4"/>
    </row>
    <row r="2866" spans="6:15" x14ac:dyDescent="0.2">
      <c r="F2866" s="82"/>
      <c r="N2866" s="25"/>
      <c r="O2866" s="4"/>
    </row>
    <row r="2867" spans="6:15" x14ac:dyDescent="0.2">
      <c r="F2867" s="82"/>
      <c r="N2867" s="25"/>
      <c r="O2867" s="4"/>
    </row>
    <row r="2868" spans="6:15" x14ac:dyDescent="0.2">
      <c r="F2868" s="82"/>
      <c r="N2868" s="25"/>
      <c r="O2868" s="4"/>
    </row>
    <row r="2869" spans="6:15" x14ac:dyDescent="0.2">
      <c r="F2869" s="82"/>
      <c r="N2869" s="25"/>
      <c r="O2869" s="4"/>
    </row>
    <row r="2870" spans="6:15" x14ac:dyDescent="0.2">
      <c r="F2870" s="82"/>
      <c r="N2870" s="25"/>
      <c r="O2870" s="4"/>
    </row>
    <row r="2871" spans="6:15" x14ac:dyDescent="0.2">
      <c r="F2871" s="82"/>
      <c r="N2871" s="25"/>
      <c r="O2871" s="4"/>
    </row>
    <row r="2872" spans="6:15" x14ac:dyDescent="0.2">
      <c r="F2872" s="82"/>
      <c r="N2872" s="25"/>
      <c r="O2872" s="4"/>
    </row>
    <row r="2873" spans="6:15" x14ac:dyDescent="0.2">
      <c r="F2873" s="82"/>
      <c r="N2873" s="25"/>
      <c r="O2873" s="4"/>
    </row>
    <row r="2874" spans="6:15" x14ac:dyDescent="0.2">
      <c r="F2874" s="82"/>
      <c r="N2874" s="25"/>
      <c r="O2874" s="4"/>
    </row>
    <row r="2875" spans="6:15" x14ac:dyDescent="0.2">
      <c r="F2875" s="82"/>
      <c r="N2875" s="25"/>
      <c r="O2875" s="4"/>
    </row>
    <row r="2876" spans="6:15" x14ac:dyDescent="0.2">
      <c r="F2876" s="82"/>
      <c r="N2876" s="25"/>
      <c r="O2876" s="4"/>
    </row>
    <row r="2877" spans="6:15" x14ac:dyDescent="0.2">
      <c r="F2877" s="82"/>
      <c r="N2877" s="25"/>
      <c r="O2877" s="4"/>
    </row>
    <row r="2878" spans="6:15" x14ac:dyDescent="0.2">
      <c r="F2878" s="82"/>
      <c r="N2878" s="25"/>
      <c r="O2878" s="4"/>
    </row>
    <row r="2879" spans="6:15" x14ac:dyDescent="0.2">
      <c r="F2879" s="82"/>
      <c r="N2879" s="25"/>
      <c r="O2879" s="4"/>
    </row>
    <row r="2880" spans="6:15" x14ac:dyDescent="0.2">
      <c r="F2880" s="82"/>
      <c r="N2880" s="25"/>
      <c r="O2880" s="4"/>
    </row>
    <row r="2881" spans="6:15" x14ac:dyDescent="0.2">
      <c r="F2881" s="82"/>
      <c r="N2881" s="25"/>
      <c r="O2881" s="4"/>
    </row>
    <row r="2882" spans="6:15" x14ac:dyDescent="0.2">
      <c r="F2882" s="82"/>
      <c r="N2882" s="25"/>
      <c r="O2882" s="4"/>
    </row>
    <row r="2883" spans="6:15" x14ac:dyDescent="0.2">
      <c r="F2883" s="82"/>
      <c r="N2883" s="25"/>
      <c r="O2883" s="4"/>
    </row>
    <row r="2884" spans="6:15" x14ac:dyDescent="0.2">
      <c r="F2884" s="82"/>
      <c r="N2884" s="25"/>
      <c r="O2884" s="4"/>
    </row>
    <row r="2885" spans="6:15" x14ac:dyDescent="0.2">
      <c r="F2885" s="82"/>
      <c r="N2885" s="25"/>
      <c r="O2885" s="4"/>
    </row>
    <row r="2886" spans="6:15" x14ac:dyDescent="0.2">
      <c r="F2886" s="82"/>
      <c r="N2886" s="25"/>
      <c r="O2886" s="4"/>
    </row>
    <row r="2887" spans="6:15" x14ac:dyDescent="0.2">
      <c r="F2887" s="82"/>
      <c r="N2887" s="25"/>
      <c r="O2887" s="4"/>
    </row>
    <row r="2888" spans="6:15" x14ac:dyDescent="0.2">
      <c r="F2888" s="82"/>
      <c r="N2888" s="25"/>
      <c r="O2888" s="4"/>
    </row>
    <row r="2889" spans="6:15" x14ac:dyDescent="0.2">
      <c r="F2889" s="82"/>
      <c r="N2889" s="25"/>
      <c r="O2889" s="4"/>
    </row>
    <row r="2890" spans="6:15" x14ac:dyDescent="0.2">
      <c r="F2890" s="82"/>
      <c r="N2890" s="25"/>
      <c r="O2890" s="4"/>
    </row>
    <row r="2891" spans="6:15" x14ac:dyDescent="0.2">
      <c r="F2891" s="82"/>
      <c r="N2891" s="25"/>
      <c r="O2891" s="4"/>
    </row>
    <row r="2892" spans="6:15" x14ac:dyDescent="0.2">
      <c r="F2892" s="82"/>
      <c r="N2892" s="25"/>
      <c r="O2892" s="4"/>
    </row>
    <row r="2893" spans="6:15" x14ac:dyDescent="0.2">
      <c r="F2893" s="82"/>
      <c r="N2893" s="25"/>
      <c r="O2893" s="4"/>
    </row>
    <row r="2894" spans="6:15" x14ac:dyDescent="0.2">
      <c r="F2894" s="82"/>
      <c r="N2894" s="25"/>
      <c r="O2894" s="4"/>
    </row>
    <row r="2895" spans="6:15" x14ac:dyDescent="0.2">
      <c r="F2895" s="82"/>
      <c r="N2895" s="25"/>
      <c r="O2895" s="4"/>
    </row>
    <row r="2896" spans="6:15" x14ac:dyDescent="0.2">
      <c r="F2896" s="82"/>
      <c r="N2896" s="25"/>
      <c r="O2896" s="4"/>
    </row>
    <row r="2897" spans="6:15" x14ac:dyDescent="0.2">
      <c r="F2897" s="82"/>
      <c r="N2897" s="25"/>
      <c r="O2897" s="4"/>
    </row>
    <row r="2898" spans="6:15" x14ac:dyDescent="0.2">
      <c r="F2898" s="82"/>
      <c r="N2898" s="25"/>
      <c r="O2898" s="4"/>
    </row>
    <row r="2899" spans="6:15" x14ac:dyDescent="0.2">
      <c r="F2899" s="82"/>
      <c r="N2899" s="25"/>
      <c r="O2899" s="4"/>
    </row>
    <row r="2900" spans="6:15" x14ac:dyDescent="0.2">
      <c r="F2900" s="82"/>
      <c r="N2900" s="25"/>
      <c r="O2900" s="4"/>
    </row>
    <row r="2901" spans="6:15" x14ac:dyDescent="0.2">
      <c r="F2901" s="82"/>
      <c r="N2901" s="25"/>
      <c r="O2901" s="4"/>
    </row>
    <row r="2902" spans="6:15" x14ac:dyDescent="0.2">
      <c r="F2902" s="82"/>
      <c r="N2902" s="25"/>
      <c r="O2902" s="4"/>
    </row>
    <row r="2903" spans="6:15" x14ac:dyDescent="0.2">
      <c r="F2903" s="82"/>
      <c r="N2903" s="25"/>
      <c r="O2903" s="4"/>
    </row>
    <row r="2904" spans="6:15" x14ac:dyDescent="0.2">
      <c r="F2904" s="82"/>
      <c r="N2904" s="25"/>
      <c r="O2904" s="4"/>
    </row>
    <row r="2905" spans="6:15" x14ac:dyDescent="0.2">
      <c r="F2905" s="82"/>
      <c r="N2905" s="25"/>
      <c r="O2905" s="4"/>
    </row>
    <row r="2906" spans="6:15" x14ac:dyDescent="0.2">
      <c r="F2906" s="82"/>
      <c r="N2906" s="25"/>
      <c r="O2906" s="4"/>
    </row>
    <row r="2907" spans="6:15" x14ac:dyDescent="0.2">
      <c r="F2907" s="82"/>
      <c r="N2907" s="25"/>
      <c r="O2907" s="4"/>
    </row>
    <row r="2908" spans="6:15" x14ac:dyDescent="0.2">
      <c r="F2908" s="82"/>
      <c r="N2908" s="25"/>
      <c r="O2908" s="4"/>
    </row>
    <row r="2909" spans="6:15" x14ac:dyDescent="0.2">
      <c r="F2909" s="82"/>
      <c r="N2909" s="25"/>
      <c r="O2909" s="4"/>
    </row>
    <row r="2910" spans="6:15" x14ac:dyDescent="0.2">
      <c r="F2910" s="82"/>
      <c r="N2910" s="25"/>
      <c r="O2910" s="4"/>
    </row>
    <row r="2911" spans="6:15" x14ac:dyDescent="0.2">
      <c r="F2911" s="82"/>
      <c r="N2911" s="25"/>
      <c r="O2911" s="4"/>
    </row>
    <row r="2912" spans="6:15" x14ac:dyDescent="0.2">
      <c r="F2912" s="82"/>
      <c r="N2912" s="25"/>
      <c r="O2912" s="4"/>
    </row>
    <row r="2913" spans="6:15" x14ac:dyDescent="0.2">
      <c r="F2913" s="82"/>
      <c r="N2913" s="25"/>
      <c r="O2913" s="4"/>
    </row>
    <row r="2914" spans="6:15" x14ac:dyDescent="0.2">
      <c r="F2914" s="82"/>
      <c r="N2914" s="25"/>
      <c r="O2914" s="4"/>
    </row>
    <row r="2915" spans="6:15" x14ac:dyDescent="0.2">
      <c r="F2915" s="82"/>
      <c r="N2915" s="25"/>
      <c r="O2915" s="4"/>
    </row>
    <row r="2916" spans="6:15" x14ac:dyDescent="0.2">
      <c r="F2916" s="82"/>
      <c r="N2916" s="25"/>
      <c r="O2916" s="4"/>
    </row>
    <row r="2917" spans="6:15" x14ac:dyDescent="0.2">
      <c r="F2917" s="82"/>
      <c r="N2917" s="25"/>
      <c r="O2917" s="4"/>
    </row>
    <row r="2918" spans="6:15" x14ac:dyDescent="0.2">
      <c r="F2918" s="82"/>
      <c r="N2918" s="25"/>
      <c r="O2918" s="4"/>
    </row>
    <row r="2919" spans="6:15" x14ac:dyDescent="0.2">
      <c r="F2919" s="82"/>
      <c r="N2919" s="25"/>
      <c r="O2919" s="4"/>
    </row>
    <row r="2920" spans="6:15" x14ac:dyDescent="0.2">
      <c r="F2920" s="82"/>
      <c r="N2920" s="25"/>
      <c r="O2920" s="4"/>
    </row>
    <row r="2921" spans="6:15" x14ac:dyDescent="0.2">
      <c r="F2921" s="82"/>
      <c r="N2921" s="25"/>
      <c r="O2921" s="4"/>
    </row>
    <row r="2922" spans="6:15" x14ac:dyDescent="0.2">
      <c r="F2922" s="82"/>
      <c r="N2922" s="25"/>
      <c r="O2922" s="4"/>
    </row>
    <row r="2923" spans="6:15" x14ac:dyDescent="0.2">
      <c r="F2923" s="82"/>
      <c r="N2923" s="25"/>
      <c r="O2923" s="4"/>
    </row>
    <row r="2924" spans="6:15" x14ac:dyDescent="0.2">
      <c r="F2924" s="82"/>
      <c r="N2924" s="25"/>
      <c r="O2924" s="4"/>
    </row>
    <row r="2925" spans="6:15" x14ac:dyDescent="0.2">
      <c r="F2925" s="82"/>
      <c r="N2925" s="25"/>
      <c r="O2925" s="4"/>
    </row>
    <row r="2926" spans="6:15" x14ac:dyDescent="0.2">
      <c r="F2926" s="82"/>
      <c r="N2926" s="25"/>
      <c r="O2926" s="4"/>
    </row>
    <row r="2927" spans="6:15" x14ac:dyDescent="0.2">
      <c r="F2927" s="82"/>
      <c r="N2927" s="25"/>
      <c r="O2927" s="4"/>
    </row>
    <row r="2928" spans="6:15" x14ac:dyDescent="0.2">
      <c r="F2928" s="82"/>
      <c r="N2928" s="25"/>
      <c r="O2928" s="4"/>
    </row>
    <row r="2929" spans="6:15" x14ac:dyDescent="0.2">
      <c r="F2929" s="82"/>
      <c r="N2929" s="25"/>
      <c r="O2929" s="4"/>
    </row>
    <row r="2930" spans="6:15" x14ac:dyDescent="0.2">
      <c r="F2930" s="82"/>
      <c r="N2930" s="25"/>
      <c r="O2930" s="4"/>
    </row>
    <row r="2931" spans="6:15" x14ac:dyDescent="0.2">
      <c r="F2931" s="82"/>
      <c r="N2931" s="25"/>
      <c r="O2931" s="4"/>
    </row>
    <row r="2932" spans="6:15" x14ac:dyDescent="0.2">
      <c r="F2932" s="82"/>
      <c r="N2932" s="25"/>
      <c r="O2932" s="4"/>
    </row>
    <row r="2933" spans="6:15" x14ac:dyDescent="0.2">
      <c r="F2933" s="82"/>
      <c r="N2933" s="25"/>
      <c r="O2933" s="4"/>
    </row>
    <row r="2934" spans="6:15" x14ac:dyDescent="0.2">
      <c r="F2934" s="82"/>
      <c r="N2934" s="25"/>
      <c r="O2934" s="4"/>
    </row>
    <row r="2935" spans="6:15" x14ac:dyDescent="0.2">
      <c r="F2935" s="82"/>
      <c r="N2935" s="25"/>
      <c r="O2935" s="4"/>
    </row>
    <row r="2936" spans="6:15" x14ac:dyDescent="0.2">
      <c r="F2936" s="82"/>
      <c r="N2936" s="25"/>
      <c r="O2936" s="4"/>
    </row>
    <row r="2937" spans="6:15" x14ac:dyDescent="0.2">
      <c r="F2937" s="82"/>
      <c r="N2937" s="25"/>
      <c r="O2937" s="4"/>
    </row>
    <row r="2938" spans="6:15" x14ac:dyDescent="0.2">
      <c r="F2938" s="82"/>
      <c r="N2938" s="25"/>
      <c r="O2938" s="4"/>
    </row>
    <row r="2939" spans="6:15" x14ac:dyDescent="0.2">
      <c r="F2939" s="82"/>
      <c r="N2939" s="25"/>
      <c r="O2939" s="4"/>
    </row>
    <row r="2940" spans="6:15" x14ac:dyDescent="0.2">
      <c r="F2940" s="82"/>
      <c r="N2940" s="25"/>
      <c r="O2940" s="4"/>
    </row>
    <row r="2941" spans="6:15" x14ac:dyDescent="0.2">
      <c r="F2941" s="82"/>
      <c r="N2941" s="25"/>
      <c r="O2941" s="4"/>
    </row>
    <row r="2942" spans="6:15" x14ac:dyDescent="0.2">
      <c r="F2942" s="82"/>
      <c r="N2942" s="25"/>
      <c r="O2942" s="4"/>
    </row>
    <row r="2943" spans="6:15" x14ac:dyDescent="0.2">
      <c r="F2943" s="82"/>
      <c r="N2943" s="25"/>
      <c r="O2943" s="4"/>
    </row>
    <row r="2944" spans="6:15" x14ac:dyDescent="0.2">
      <c r="F2944" s="82"/>
      <c r="N2944" s="25"/>
      <c r="O2944" s="4"/>
    </row>
    <row r="2945" spans="6:15" x14ac:dyDescent="0.2">
      <c r="F2945" s="82"/>
      <c r="N2945" s="25"/>
      <c r="O2945" s="4"/>
    </row>
    <row r="2946" spans="6:15" x14ac:dyDescent="0.2">
      <c r="F2946" s="82"/>
      <c r="N2946" s="25"/>
      <c r="O2946" s="4"/>
    </row>
    <row r="2947" spans="6:15" x14ac:dyDescent="0.2">
      <c r="F2947" s="82"/>
      <c r="N2947" s="25"/>
      <c r="O2947" s="4"/>
    </row>
    <row r="2948" spans="6:15" x14ac:dyDescent="0.2">
      <c r="F2948" s="82"/>
      <c r="N2948" s="25"/>
      <c r="O2948" s="4"/>
    </row>
    <row r="2949" spans="6:15" x14ac:dyDescent="0.2">
      <c r="F2949" s="82"/>
      <c r="N2949" s="25"/>
      <c r="O2949" s="4"/>
    </row>
    <row r="2950" spans="6:15" x14ac:dyDescent="0.2">
      <c r="F2950" s="82"/>
      <c r="N2950" s="25"/>
      <c r="O2950" s="4"/>
    </row>
    <row r="2951" spans="6:15" x14ac:dyDescent="0.2">
      <c r="F2951" s="82"/>
      <c r="N2951" s="25"/>
      <c r="O2951" s="4"/>
    </row>
    <row r="2952" spans="6:15" x14ac:dyDescent="0.2">
      <c r="F2952" s="82"/>
      <c r="N2952" s="25"/>
      <c r="O2952" s="4"/>
    </row>
    <row r="2953" spans="6:15" x14ac:dyDescent="0.2">
      <c r="F2953" s="82"/>
      <c r="N2953" s="25"/>
      <c r="O2953" s="4"/>
    </row>
    <row r="2954" spans="6:15" x14ac:dyDescent="0.2">
      <c r="F2954" s="82"/>
      <c r="N2954" s="25"/>
      <c r="O2954" s="4"/>
    </row>
    <row r="2955" spans="6:15" x14ac:dyDescent="0.2">
      <c r="F2955" s="82"/>
      <c r="N2955" s="25"/>
      <c r="O2955" s="4"/>
    </row>
    <row r="2956" spans="6:15" x14ac:dyDescent="0.2">
      <c r="F2956" s="82"/>
      <c r="N2956" s="25"/>
      <c r="O2956" s="4"/>
    </row>
    <row r="2957" spans="6:15" x14ac:dyDescent="0.2">
      <c r="F2957" s="82"/>
      <c r="N2957" s="25"/>
      <c r="O2957" s="4"/>
    </row>
    <row r="2958" spans="6:15" x14ac:dyDescent="0.2">
      <c r="F2958" s="82"/>
      <c r="N2958" s="25"/>
      <c r="O2958" s="4"/>
    </row>
    <row r="2959" spans="6:15" x14ac:dyDescent="0.2">
      <c r="F2959" s="82"/>
      <c r="N2959" s="25"/>
      <c r="O2959" s="4"/>
    </row>
    <row r="2960" spans="6:15" x14ac:dyDescent="0.2">
      <c r="F2960" s="82"/>
      <c r="N2960" s="25"/>
      <c r="O2960" s="4"/>
    </row>
    <row r="2961" spans="6:15" x14ac:dyDescent="0.2">
      <c r="F2961" s="82"/>
      <c r="N2961" s="25"/>
      <c r="O2961" s="4"/>
    </row>
    <row r="2962" spans="6:15" x14ac:dyDescent="0.2">
      <c r="F2962" s="82"/>
      <c r="N2962" s="25"/>
      <c r="O2962" s="4"/>
    </row>
    <row r="2963" spans="6:15" x14ac:dyDescent="0.2">
      <c r="F2963" s="82"/>
      <c r="N2963" s="25"/>
      <c r="O2963" s="4"/>
    </row>
    <row r="2964" spans="6:15" x14ac:dyDescent="0.2">
      <c r="F2964" s="82"/>
      <c r="N2964" s="25"/>
      <c r="O2964" s="4"/>
    </row>
    <row r="2965" spans="6:15" x14ac:dyDescent="0.2">
      <c r="F2965" s="82"/>
      <c r="N2965" s="25"/>
      <c r="O2965" s="4"/>
    </row>
    <row r="2966" spans="6:15" x14ac:dyDescent="0.2">
      <c r="F2966" s="82"/>
      <c r="N2966" s="25"/>
      <c r="O2966" s="4"/>
    </row>
    <row r="2967" spans="6:15" x14ac:dyDescent="0.2">
      <c r="F2967" s="82"/>
      <c r="N2967" s="25"/>
      <c r="O2967" s="4"/>
    </row>
    <row r="2968" spans="6:15" x14ac:dyDescent="0.2">
      <c r="F2968" s="82"/>
      <c r="N2968" s="25"/>
      <c r="O2968" s="4"/>
    </row>
    <row r="2969" spans="6:15" x14ac:dyDescent="0.2">
      <c r="F2969" s="82"/>
      <c r="N2969" s="25"/>
      <c r="O2969" s="4"/>
    </row>
    <row r="2970" spans="6:15" x14ac:dyDescent="0.2">
      <c r="F2970" s="82"/>
      <c r="N2970" s="25"/>
      <c r="O2970" s="4"/>
    </row>
    <row r="2971" spans="6:15" x14ac:dyDescent="0.2">
      <c r="F2971" s="82"/>
      <c r="N2971" s="25"/>
      <c r="O2971" s="4"/>
    </row>
    <row r="2972" spans="6:15" x14ac:dyDescent="0.2">
      <c r="F2972" s="82"/>
      <c r="N2972" s="25"/>
      <c r="O2972" s="4"/>
    </row>
    <row r="2973" spans="6:15" x14ac:dyDescent="0.2">
      <c r="F2973" s="82"/>
      <c r="N2973" s="25"/>
      <c r="O2973" s="4"/>
    </row>
    <row r="2974" spans="6:15" x14ac:dyDescent="0.2">
      <c r="F2974" s="82"/>
      <c r="N2974" s="25"/>
      <c r="O2974" s="4"/>
    </row>
    <row r="2975" spans="6:15" x14ac:dyDescent="0.2">
      <c r="F2975" s="82"/>
      <c r="N2975" s="25"/>
      <c r="O2975" s="4"/>
    </row>
    <row r="2976" spans="6:15" x14ac:dyDescent="0.2">
      <c r="F2976" s="82"/>
      <c r="N2976" s="25"/>
      <c r="O2976" s="4"/>
    </row>
    <row r="2977" spans="6:15" x14ac:dyDescent="0.2">
      <c r="F2977" s="82"/>
      <c r="N2977" s="25"/>
      <c r="O2977" s="4"/>
    </row>
    <row r="2978" spans="6:15" x14ac:dyDescent="0.2">
      <c r="F2978" s="82"/>
      <c r="N2978" s="25"/>
      <c r="O2978" s="4"/>
    </row>
    <row r="2979" spans="6:15" x14ac:dyDescent="0.2">
      <c r="F2979" s="82"/>
      <c r="N2979" s="25"/>
      <c r="O2979" s="4"/>
    </row>
    <row r="2980" spans="6:15" x14ac:dyDescent="0.2">
      <c r="F2980" s="82"/>
      <c r="N2980" s="25"/>
      <c r="O2980" s="4"/>
    </row>
    <row r="2981" spans="6:15" x14ac:dyDescent="0.2">
      <c r="F2981" s="82"/>
      <c r="N2981" s="25"/>
      <c r="O2981" s="4"/>
    </row>
    <row r="2982" spans="6:15" x14ac:dyDescent="0.2">
      <c r="F2982" s="82"/>
      <c r="N2982" s="25"/>
      <c r="O2982" s="4"/>
    </row>
    <row r="2983" spans="6:15" x14ac:dyDescent="0.2">
      <c r="F2983" s="82"/>
      <c r="N2983" s="25"/>
      <c r="O2983" s="4"/>
    </row>
    <row r="2984" spans="6:15" x14ac:dyDescent="0.2">
      <c r="F2984" s="82"/>
      <c r="N2984" s="25"/>
      <c r="O2984" s="4"/>
    </row>
    <row r="2985" spans="6:15" x14ac:dyDescent="0.2">
      <c r="F2985" s="82"/>
      <c r="N2985" s="25"/>
      <c r="O2985" s="4"/>
    </row>
    <row r="2986" spans="6:15" x14ac:dyDescent="0.2">
      <c r="F2986" s="82"/>
      <c r="N2986" s="25"/>
      <c r="O2986" s="4"/>
    </row>
    <row r="2987" spans="6:15" x14ac:dyDescent="0.2">
      <c r="F2987" s="82"/>
      <c r="N2987" s="25"/>
      <c r="O2987" s="4"/>
    </row>
    <row r="2988" spans="6:15" x14ac:dyDescent="0.2">
      <c r="F2988" s="82"/>
      <c r="N2988" s="25"/>
      <c r="O2988" s="4"/>
    </row>
    <row r="2989" spans="6:15" x14ac:dyDescent="0.2">
      <c r="F2989" s="82"/>
      <c r="N2989" s="25"/>
      <c r="O2989" s="4"/>
    </row>
    <row r="2990" spans="6:15" x14ac:dyDescent="0.2">
      <c r="F2990" s="82"/>
      <c r="N2990" s="25"/>
      <c r="O2990" s="4"/>
    </row>
    <row r="2991" spans="6:15" x14ac:dyDescent="0.2">
      <c r="F2991" s="82"/>
      <c r="N2991" s="25"/>
      <c r="O2991" s="4"/>
    </row>
    <row r="2992" spans="6:15" x14ac:dyDescent="0.2">
      <c r="F2992" s="82"/>
      <c r="N2992" s="25"/>
      <c r="O2992" s="4"/>
    </row>
    <row r="2993" spans="6:15" x14ac:dyDescent="0.2">
      <c r="F2993" s="82"/>
      <c r="N2993" s="25"/>
      <c r="O2993" s="4"/>
    </row>
    <row r="2994" spans="6:15" x14ac:dyDescent="0.2">
      <c r="F2994" s="82"/>
      <c r="N2994" s="25"/>
      <c r="O2994" s="4"/>
    </row>
    <row r="2995" spans="6:15" x14ac:dyDescent="0.2">
      <c r="F2995" s="82"/>
      <c r="N2995" s="25"/>
      <c r="O2995" s="4"/>
    </row>
    <row r="2996" spans="6:15" x14ac:dyDescent="0.2">
      <c r="F2996" s="82"/>
      <c r="N2996" s="25"/>
      <c r="O2996" s="4"/>
    </row>
    <row r="2997" spans="6:15" x14ac:dyDescent="0.2">
      <c r="F2997" s="82"/>
      <c r="N2997" s="25"/>
      <c r="O2997" s="4"/>
    </row>
    <row r="2998" spans="6:15" x14ac:dyDescent="0.2">
      <c r="F2998" s="82"/>
      <c r="N2998" s="25"/>
      <c r="O2998" s="4"/>
    </row>
    <row r="2999" spans="6:15" x14ac:dyDescent="0.2">
      <c r="F2999" s="82"/>
      <c r="N2999" s="25"/>
      <c r="O2999" s="4"/>
    </row>
    <row r="3000" spans="6:15" x14ac:dyDescent="0.2">
      <c r="F3000" s="82"/>
      <c r="N3000" s="25"/>
      <c r="O3000" s="4"/>
    </row>
    <row r="3001" spans="6:15" x14ac:dyDescent="0.2">
      <c r="F3001" s="82"/>
      <c r="N3001" s="25"/>
      <c r="O3001" s="4"/>
    </row>
    <row r="3002" spans="6:15" x14ac:dyDescent="0.2">
      <c r="F3002" s="82"/>
      <c r="N3002" s="25"/>
      <c r="O3002" s="4"/>
    </row>
    <row r="3003" spans="6:15" x14ac:dyDescent="0.2">
      <c r="F3003" s="82"/>
      <c r="N3003" s="25"/>
      <c r="O3003" s="4"/>
    </row>
    <row r="3004" spans="6:15" x14ac:dyDescent="0.2">
      <c r="F3004" s="82"/>
      <c r="N3004" s="25"/>
      <c r="O3004" s="4"/>
    </row>
    <row r="3005" spans="6:15" x14ac:dyDescent="0.2">
      <c r="F3005" s="82"/>
      <c r="N3005" s="25"/>
      <c r="O3005" s="4"/>
    </row>
    <row r="3006" spans="6:15" x14ac:dyDescent="0.2">
      <c r="F3006" s="82"/>
      <c r="N3006" s="25"/>
      <c r="O3006" s="4"/>
    </row>
    <row r="3007" spans="6:15" x14ac:dyDescent="0.2">
      <c r="F3007" s="82"/>
      <c r="N3007" s="25"/>
      <c r="O3007" s="4"/>
    </row>
    <row r="3008" spans="6:15" x14ac:dyDescent="0.2">
      <c r="F3008" s="82"/>
      <c r="N3008" s="25"/>
      <c r="O3008" s="4"/>
    </row>
    <row r="3009" spans="6:15" x14ac:dyDescent="0.2">
      <c r="F3009" s="82"/>
      <c r="N3009" s="25"/>
      <c r="O3009" s="4"/>
    </row>
    <row r="3010" spans="6:15" x14ac:dyDescent="0.2">
      <c r="F3010" s="82"/>
      <c r="N3010" s="25"/>
      <c r="O3010" s="4"/>
    </row>
    <row r="3011" spans="6:15" x14ac:dyDescent="0.2">
      <c r="F3011" s="82"/>
      <c r="N3011" s="25"/>
      <c r="O3011" s="4"/>
    </row>
    <row r="3012" spans="6:15" x14ac:dyDescent="0.2">
      <c r="F3012" s="82"/>
      <c r="N3012" s="25"/>
      <c r="O3012" s="4"/>
    </row>
    <row r="3013" spans="6:15" x14ac:dyDescent="0.2">
      <c r="F3013" s="82"/>
      <c r="N3013" s="25"/>
      <c r="O3013" s="4"/>
    </row>
    <row r="3014" spans="6:15" x14ac:dyDescent="0.2">
      <c r="F3014" s="82"/>
      <c r="N3014" s="25"/>
      <c r="O3014" s="4"/>
    </row>
    <row r="3015" spans="6:15" x14ac:dyDescent="0.2">
      <c r="F3015" s="82"/>
      <c r="N3015" s="25"/>
      <c r="O3015" s="4"/>
    </row>
    <row r="3016" spans="6:15" x14ac:dyDescent="0.2">
      <c r="F3016" s="82"/>
      <c r="N3016" s="25"/>
      <c r="O3016" s="4"/>
    </row>
    <row r="3017" spans="6:15" x14ac:dyDescent="0.2">
      <c r="F3017" s="82"/>
      <c r="N3017" s="25"/>
      <c r="O3017" s="4"/>
    </row>
    <row r="3018" spans="6:15" x14ac:dyDescent="0.2">
      <c r="F3018" s="82"/>
      <c r="N3018" s="25"/>
      <c r="O3018" s="4"/>
    </row>
    <row r="3019" spans="6:15" x14ac:dyDescent="0.2">
      <c r="F3019" s="82"/>
      <c r="N3019" s="25"/>
      <c r="O3019" s="4"/>
    </row>
    <row r="3020" spans="6:15" x14ac:dyDescent="0.2">
      <c r="F3020" s="82"/>
      <c r="N3020" s="25"/>
      <c r="O3020" s="4"/>
    </row>
    <row r="3021" spans="6:15" x14ac:dyDescent="0.2">
      <c r="F3021" s="82"/>
      <c r="N3021" s="25"/>
      <c r="O3021" s="4"/>
    </row>
    <row r="3022" spans="6:15" x14ac:dyDescent="0.2">
      <c r="F3022" s="82"/>
      <c r="N3022" s="25"/>
      <c r="O3022" s="4"/>
    </row>
    <row r="3023" spans="6:15" x14ac:dyDescent="0.2">
      <c r="F3023" s="82"/>
      <c r="N3023" s="25"/>
      <c r="O3023" s="4"/>
    </row>
    <row r="3024" spans="6:15" x14ac:dyDescent="0.2">
      <c r="F3024" s="82"/>
      <c r="N3024" s="25"/>
      <c r="O3024" s="4"/>
    </row>
    <row r="3025" spans="6:15" x14ac:dyDescent="0.2">
      <c r="F3025" s="82"/>
      <c r="N3025" s="25"/>
      <c r="O3025" s="4"/>
    </row>
    <row r="3026" spans="6:15" x14ac:dyDescent="0.2">
      <c r="F3026" s="82"/>
      <c r="N3026" s="25"/>
      <c r="O3026" s="4"/>
    </row>
    <row r="3027" spans="6:15" x14ac:dyDescent="0.2">
      <c r="F3027" s="82"/>
      <c r="N3027" s="25"/>
      <c r="O3027" s="4"/>
    </row>
    <row r="3028" spans="6:15" x14ac:dyDescent="0.2">
      <c r="F3028" s="82"/>
      <c r="N3028" s="25"/>
      <c r="O3028" s="4"/>
    </row>
    <row r="3029" spans="6:15" x14ac:dyDescent="0.2">
      <c r="F3029" s="82"/>
      <c r="N3029" s="25"/>
      <c r="O3029" s="4"/>
    </row>
    <row r="3030" spans="6:15" x14ac:dyDescent="0.2">
      <c r="F3030" s="82"/>
      <c r="N3030" s="25"/>
      <c r="O3030" s="4"/>
    </row>
    <row r="3031" spans="6:15" x14ac:dyDescent="0.2">
      <c r="F3031" s="82"/>
      <c r="N3031" s="25"/>
      <c r="O3031" s="4"/>
    </row>
    <row r="3032" spans="6:15" x14ac:dyDescent="0.2">
      <c r="F3032" s="82"/>
      <c r="N3032" s="25"/>
      <c r="O3032" s="4"/>
    </row>
    <row r="3033" spans="6:15" x14ac:dyDescent="0.2">
      <c r="F3033" s="82"/>
      <c r="N3033" s="25"/>
      <c r="O3033" s="4"/>
    </row>
    <row r="3034" spans="6:15" x14ac:dyDescent="0.2">
      <c r="F3034" s="82"/>
      <c r="N3034" s="25"/>
      <c r="O3034" s="4"/>
    </row>
    <row r="3035" spans="6:15" x14ac:dyDescent="0.2">
      <c r="F3035" s="82"/>
      <c r="N3035" s="25"/>
      <c r="O3035" s="4"/>
    </row>
    <row r="3036" spans="6:15" x14ac:dyDescent="0.2">
      <c r="F3036" s="82"/>
      <c r="N3036" s="25"/>
      <c r="O3036" s="4"/>
    </row>
    <row r="3037" spans="6:15" x14ac:dyDescent="0.2">
      <c r="F3037" s="82"/>
      <c r="N3037" s="25"/>
      <c r="O3037" s="4"/>
    </row>
    <row r="3038" spans="6:15" x14ac:dyDescent="0.2">
      <c r="F3038" s="82"/>
      <c r="N3038" s="25"/>
      <c r="O3038" s="4"/>
    </row>
    <row r="3039" spans="6:15" x14ac:dyDescent="0.2">
      <c r="F3039" s="82"/>
      <c r="N3039" s="25"/>
      <c r="O3039" s="4"/>
    </row>
    <row r="3040" spans="6:15" x14ac:dyDescent="0.2">
      <c r="F3040" s="82"/>
      <c r="N3040" s="25"/>
      <c r="O3040" s="4"/>
    </row>
    <row r="3041" spans="6:15" x14ac:dyDescent="0.2">
      <c r="F3041" s="82"/>
      <c r="N3041" s="25"/>
      <c r="O3041" s="4"/>
    </row>
    <row r="3042" spans="6:15" x14ac:dyDescent="0.2">
      <c r="F3042" s="82"/>
      <c r="N3042" s="25"/>
      <c r="O3042" s="4"/>
    </row>
    <row r="3043" spans="6:15" x14ac:dyDescent="0.2">
      <c r="F3043" s="82"/>
      <c r="N3043" s="25"/>
      <c r="O3043" s="4"/>
    </row>
    <row r="3044" spans="6:15" x14ac:dyDescent="0.2">
      <c r="F3044" s="82"/>
      <c r="N3044" s="25"/>
      <c r="O3044" s="4"/>
    </row>
    <row r="3045" spans="6:15" x14ac:dyDescent="0.2">
      <c r="F3045" s="82"/>
      <c r="N3045" s="25"/>
      <c r="O3045" s="4"/>
    </row>
    <row r="3046" spans="6:15" x14ac:dyDescent="0.2">
      <c r="F3046" s="82"/>
      <c r="N3046" s="25"/>
      <c r="O3046" s="4"/>
    </row>
    <row r="3047" spans="6:15" x14ac:dyDescent="0.2">
      <c r="F3047" s="82"/>
      <c r="N3047" s="25"/>
      <c r="O3047" s="4"/>
    </row>
    <row r="3048" spans="6:15" x14ac:dyDescent="0.2">
      <c r="F3048" s="82"/>
      <c r="N3048" s="25"/>
      <c r="O3048" s="4"/>
    </row>
    <row r="3049" spans="6:15" x14ac:dyDescent="0.2">
      <c r="F3049" s="82"/>
      <c r="N3049" s="25"/>
      <c r="O3049" s="4"/>
    </row>
    <row r="3050" spans="6:15" x14ac:dyDescent="0.2">
      <c r="F3050" s="82"/>
      <c r="N3050" s="25"/>
      <c r="O3050" s="4"/>
    </row>
    <row r="3051" spans="6:15" x14ac:dyDescent="0.2">
      <c r="F3051" s="82"/>
      <c r="N3051" s="25"/>
      <c r="O3051" s="4"/>
    </row>
    <row r="3052" spans="6:15" x14ac:dyDescent="0.2">
      <c r="F3052" s="82"/>
      <c r="N3052" s="25"/>
      <c r="O3052" s="4"/>
    </row>
    <row r="3053" spans="6:15" x14ac:dyDescent="0.2">
      <c r="F3053" s="82"/>
      <c r="N3053" s="25"/>
      <c r="O3053" s="4"/>
    </row>
    <row r="3054" spans="6:15" x14ac:dyDescent="0.2">
      <c r="F3054" s="82"/>
      <c r="N3054" s="25"/>
      <c r="O3054" s="4"/>
    </row>
    <row r="3055" spans="6:15" x14ac:dyDescent="0.2">
      <c r="F3055" s="82"/>
      <c r="N3055" s="25"/>
      <c r="O3055" s="4"/>
    </row>
    <row r="3056" spans="6:15" x14ac:dyDescent="0.2">
      <c r="F3056" s="82"/>
      <c r="N3056" s="25"/>
      <c r="O3056" s="4"/>
    </row>
    <row r="3057" spans="6:15" x14ac:dyDescent="0.2">
      <c r="F3057" s="82"/>
      <c r="N3057" s="25"/>
      <c r="O3057" s="4"/>
    </row>
    <row r="3058" spans="6:15" x14ac:dyDescent="0.2">
      <c r="F3058" s="82"/>
      <c r="N3058" s="25"/>
      <c r="O3058" s="4"/>
    </row>
    <row r="3059" spans="6:15" x14ac:dyDescent="0.2">
      <c r="F3059" s="82"/>
      <c r="N3059" s="25"/>
      <c r="O3059" s="4"/>
    </row>
    <row r="3060" spans="6:15" x14ac:dyDescent="0.2">
      <c r="F3060" s="82"/>
      <c r="N3060" s="25"/>
      <c r="O3060" s="4"/>
    </row>
    <row r="3061" spans="6:15" x14ac:dyDescent="0.2">
      <c r="F3061" s="82"/>
      <c r="N3061" s="25"/>
      <c r="O3061" s="4"/>
    </row>
    <row r="3062" spans="6:15" x14ac:dyDescent="0.2">
      <c r="F3062" s="82"/>
      <c r="N3062" s="25"/>
      <c r="O3062" s="4"/>
    </row>
    <row r="3063" spans="6:15" x14ac:dyDescent="0.2">
      <c r="F3063" s="82"/>
      <c r="N3063" s="25"/>
      <c r="O3063" s="4"/>
    </row>
    <row r="3064" spans="6:15" x14ac:dyDescent="0.2">
      <c r="F3064" s="82"/>
      <c r="N3064" s="25"/>
      <c r="O3064" s="4"/>
    </row>
    <row r="3065" spans="6:15" x14ac:dyDescent="0.2">
      <c r="F3065" s="82"/>
      <c r="N3065" s="25"/>
      <c r="O3065" s="4"/>
    </row>
    <row r="3066" spans="6:15" x14ac:dyDescent="0.2">
      <c r="F3066" s="82"/>
      <c r="N3066" s="25"/>
      <c r="O3066" s="4"/>
    </row>
    <row r="3067" spans="6:15" x14ac:dyDescent="0.2">
      <c r="F3067" s="82"/>
      <c r="N3067" s="25"/>
      <c r="O3067" s="4"/>
    </row>
    <row r="3068" spans="6:15" x14ac:dyDescent="0.2">
      <c r="F3068" s="82"/>
      <c r="N3068" s="25"/>
      <c r="O3068" s="4"/>
    </row>
    <row r="3069" spans="6:15" x14ac:dyDescent="0.2">
      <c r="F3069" s="82"/>
      <c r="N3069" s="25"/>
      <c r="O3069" s="4"/>
    </row>
    <row r="3070" spans="6:15" x14ac:dyDescent="0.2">
      <c r="F3070" s="82"/>
      <c r="N3070" s="25"/>
      <c r="O3070" s="4"/>
    </row>
    <row r="3071" spans="6:15" x14ac:dyDescent="0.2">
      <c r="F3071" s="82"/>
      <c r="N3071" s="25"/>
      <c r="O3071" s="4"/>
    </row>
    <row r="3072" spans="6:15" x14ac:dyDescent="0.2">
      <c r="F3072" s="82"/>
      <c r="N3072" s="25"/>
      <c r="O3072" s="4"/>
    </row>
    <row r="3073" spans="6:15" x14ac:dyDescent="0.2">
      <c r="F3073" s="82"/>
      <c r="N3073" s="25"/>
      <c r="O3073" s="4"/>
    </row>
    <row r="3074" spans="6:15" x14ac:dyDescent="0.2">
      <c r="F3074" s="82"/>
      <c r="N3074" s="25"/>
      <c r="O3074" s="4"/>
    </row>
    <row r="3075" spans="6:15" x14ac:dyDescent="0.2">
      <c r="F3075" s="82"/>
      <c r="N3075" s="25"/>
      <c r="O3075" s="4"/>
    </row>
    <row r="3076" spans="6:15" x14ac:dyDescent="0.2">
      <c r="F3076" s="82"/>
      <c r="N3076" s="25"/>
      <c r="O3076" s="4"/>
    </row>
    <row r="3077" spans="6:15" x14ac:dyDescent="0.2">
      <c r="F3077" s="82"/>
      <c r="N3077" s="25"/>
      <c r="O3077" s="4"/>
    </row>
    <row r="3078" spans="6:15" x14ac:dyDescent="0.2">
      <c r="F3078" s="82"/>
      <c r="N3078" s="25"/>
      <c r="O3078" s="4"/>
    </row>
    <row r="3079" spans="6:15" x14ac:dyDescent="0.2">
      <c r="F3079" s="82"/>
      <c r="N3079" s="25"/>
      <c r="O3079" s="4"/>
    </row>
    <row r="3080" spans="6:15" x14ac:dyDescent="0.2">
      <c r="F3080" s="82"/>
      <c r="N3080" s="25"/>
      <c r="O3080" s="4"/>
    </row>
    <row r="3081" spans="6:15" x14ac:dyDescent="0.2">
      <c r="F3081" s="82"/>
      <c r="N3081" s="25"/>
      <c r="O3081" s="4"/>
    </row>
    <row r="3082" spans="6:15" x14ac:dyDescent="0.2">
      <c r="F3082" s="82"/>
      <c r="N3082" s="25"/>
      <c r="O3082" s="4"/>
    </row>
    <row r="3083" spans="6:15" x14ac:dyDescent="0.2">
      <c r="F3083" s="82"/>
      <c r="N3083" s="25"/>
      <c r="O3083" s="4"/>
    </row>
    <row r="3084" spans="6:15" x14ac:dyDescent="0.2">
      <c r="F3084" s="82"/>
      <c r="N3084" s="25"/>
      <c r="O3084" s="4"/>
    </row>
    <row r="3085" spans="6:15" x14ac:dyDescent="0.2">
      <c r="F3085" s="82"/>
      <c r="N3085" s="25"/>
      <c r="O3085" s="4"/>
    </row>
    <row r="3086" spans="6:15" x14ac:dyDescent="0.2">
      <c r="F3086" s="82"/>
      <c r="N3086" s="25"/>
      <c r="O3086" s="4"/>
    </row>
    <row r="3087" spans="6:15" x14ac:dyDescent="0.2">
      <c r="F3087" s="82"/>
      <c r="N3087" s="25"/>
      <c r="O3087" s="4"/>
    </row>
    <row r="3088" spans="6:15" x14ac:dyDescent="0.2">
      <c r="F3088" s="82"/>
      <c r="N3088" s="25"/>
      <c r="O3088" s="4"/>
    </row>
    <row r="3089" spans="6:15" x14ac:dyDescent="0.2">
      <c r="F3089" s="82"/>
      <c r="N3089" s="25"/>
      <c r="O3089" s="4"/>
    </row>
    <row r="3090" spans="6:15" x14ac:dyDescent="0.2">
      <c r="F3090" s="82"/>
      <c r="N3090" s="25"/>
      <c r="O3090" s="4"/>
    </row>
    <row r="3091" spans="6:15" x14ac:dyDescent="0.2">
      <c r="F3091" s="82"/>
      <c r="N3091" s="25"/>
      <c r="O3091" s="4"/>
    </row>
    <row r="3092" spans="6:15" x14ac:dyDescent="0.2">
      <c r="F3092" s="82"/>
      <c r="N3092" s="25"/>
      <c r="O3092" s="4"/>
    </row>
    <row r="3093" spans="6:15" x14ac:dyDescent="0.2">
      <c r="F3093" s="82"/>
      <c r="N3093" s="25"/>
      <c r="O3093" s="4"/>
    </row>
    <row r="3094" spans="6:15" x14ac:dyDescent="0.2">
      <c r="F3094" s="82"/>
      <c r="N3094" s="25"/>
      <c r="O3094" s="4"/>
    </row>
    <row r="3095" spans="6:15" x14ac:dyDescent="0.2">
      <c r="F3095" s="82"/>
      <c r="N3095" s="25"/>
      <c r="O3095" s="4"/>
    </row>
    <row r="3096" spans="6:15" x14ac:dyDescent="0.2">
      <c r="F3096" s="82"/>
      <c r="N3096" s="25"/>
      <c r="O3096" s="4"/>
    </row>
    <row r="3097" spans="6:15" x14ac:dyDescent="0.2">
      <c r="F3097" s="82"/>
      <c r="N3097" s="25"/>
      <c r="O3097" s="4"/>
    </row>
    <row r="3098" spans="6:15" x14ac:dyDescent="0.2">
      <c r="F3098" s="82"/>
      <c r="N3098" s="25"/>
      <c r="O3098" s="4"/>
    </row>
    <row r="3099" spans="6:15" x14ac:dyDescent="0.2">
      <c r="F3099" s="82"/>
      <c r="N3099" s="25"/>
      <c r="O3099" s="4"/>
    </row>
    <row r="3100" spans="6:15" x14ac:dyDescent="0.2">
      <c r="F3100" s="82"/>
      <c r="N3100" s="25"/>
      <c r="O3100" s="4"/>
    </row>
    <row r="3101" spans="6:15" x14ac:dyDescent="0.2">
      <c r="F3101" s="82"/>
      <c r="N3101" s="25"/>
      <c r="O3101" s="4"/>
    </row>
    <row r="3102" spans="6:15" x14ac:dyDescent="0.2">
      <c r="F3102" s="82"/>
      <c r="N3102" s="25"/>
      <c r="O3102" s="4"/>
    </row>
    <row r="3103" spans="6:15" x14ac:dyDescent="0.2">
      <c r="F3103" s="82"/>
      <c r="N3103" s="25"/>
      <c r="O3103" s="4"/>
    </row>
    <row r="3104" spans="6:15" x14ac:dyDescent="0.2">
      <c r="F3104" s="82"/>
      <c r="N3104" s="25"/>
      <c r="O3104" s="4"/>
    </row>
    <row r="3105" spans="6:15" x14ac:dyDescent="0.2">
      <c r="F3105" s="82"/>
      <c r="N3105" s="25"/>
      <c r="O3105" s="4"/>
    </row>
    <row r="3106" spans="6:15" x14ac:dyDescent="0.2">
      <c r="F3106" s="82"/>
      <c r="N3106" s="25"/>
      <c r="O3106" s="4"/>
    </row>
    <row r="3107" spans="6:15" x14ac:dyDescent="0.2">
      <c r="F3107" s="82"/>
      <c r="N3107" s="25"/>
      <c r="O3107" s="4"/>
    </row>
    <row r="3108" spans="6:15" x14ac:dyDescent="0.2">
      <c r="F3108" s="82"/>
      <c r="N3108" s="25"/>
      <c r="O3108" s="4"/>
    </row>
    <row r="3109" spans="6:15" x14ac:dyDescent="0.2">
      <c r="F3109" s="82"/>
      <c r="N3109" s="25"/>
      <c r="O3109" s="4"/>
    </row>
    <row r="3110" spans="6:15" x14ac:dyDescent="0.2">
      <c r="F3110" s="82"/>
      <c r="N3110" s="25"/>
      <c r="O3110" s="4"/>
    </row>
    <row r="3111" spans="6:15" x14ac:dyDescent="0.2">
      <c r="F3111" s="82"/>
      <c r="N3111" s="25"/>
      <c r="O3111" s="4"/>
    </row>
    <row r="3112" spans="6:15" x14ac:dyDescent="0.2">
      <c r="F3112" s="82"/>
      <c r="N3112" s="25"/>
      <c r="O3112" s="4"/>
    </row>
    <row r="3113" spans="6:15" x14ac:dyDescent="0.2">
      <c r="F3113" s="82"/>
      <c r="N3113" s="25"/>
      <c r="O3113" s="4"/>
    </row>
    <row r="3114" spans="6:15" x14ac:dyDescent="0.2">
      <c r="F3114" s="82"/>
      <c r="N3114" s="25"/>
      <c r="O3114" s="4"/>
    </row>
    <row r="3115" spans="6:15" x14ac:dyDescent="0.2">
      <c r="F3115" s="82"/>
      <c r="N3115" s="25"/>
      <c r="O3115" s="4"/>
    </row>
    <row r="3116" spans="6:15" x14ac:dyDescent="0.2">
      <c r="F3116" s="82"/>
      <c r="N3116" s="25"/>
      <c r="O3116" s="4"/>
    </row>
    <row r="3117" spans="6:15" x14ac:dyDescent="0.2">
      <c r="F3117" s="82"/>
      <c r="N3117" s="25"/>
      <c r="O3117" s="4"/>
    </row>
    <row r="3118" spans="6:15" x14ac:dyDescent="0.2">
      <c r="F3118" s="82"/>
      <c r="N3118" s="25"/>
      <c r="O3118" s="4"/>
    </row>
    <row r="3119" spans="6:15" x14ac:dyDescent="0.2">
      <c r="F3119" s="82"/>
      <c r="N3119" s="25"/>
      <c r="O3119" s="4"/>
    </row>
    <row r="3120" spans="6:15" x14ac:dyDescent="0.2">
      <c r="F3120" s="82"/>
      <c r="N3120" s="25"/>
      <c r="O3120" s="4"/>
    </row>
    <row r="3121" spans="6:15" x14ac:dyDescent="0.2">
      <c r="F3121" s="82"/>
      <c r="N3121" s="25"/>
      <c r="O3121" s="4"/>
    </row>
    <row r="3122" spans="6:15" x14ac:dyDescent="0.2">
      <c r="F3122" s="82"/>
      <c r="N3122" s="25"/>
      <c r="O3122" s="4"/>
    </row>
    <row r="3123" spans="6:15" x14ac:dyDescent="0.2">
      <c r="F3123" s="82"/>
      <c r="N3123" s="25"/>
      <c r="O3123" s="4"/>
    </row>
    <row r="3124" spans="6:15" x14ac:dyDescent="0.2">
      <c r="F3124" s="82"/>
      <c r="N3124" s="25"/>
      <c r="O3124" s="4"/>
    </row>
    <row r="3125" spans="6:15" x14ac:dyDescent="0.2">
      <c r="F3125" s="82"/>
      <c r="N3125" s="25"/>
      <c r="O3125" s="4"/>
    </row>
    <row r="3126" spans="6:15" x14ac:dyDescent="0.2">
      <c r="F3126" s="82"/>
      <c r="N3126" s="25"/>
      <c r="O3126" s="4"/>
    </row>
    <row r="3127" spans="6:15" x14ac:dyDescent="0.2">
      <c r="F3127" s="82"/>
      <c r="N3127" s="25"/>
      <c r="O3127" s="4"/>
    </row>
    <row r="3128" spans="6:15" x14ac:dyDescent="0.2">
      <c r="F3128" s="82"/>
      <c r="N3128" s="25"/>
      <c r="O3128" s="4"/>
    </row>
    <row r="3129" spans="6:15" x14ac:dyDescent="0.2">
      <c r="F3129" s="82"/>
      <c r="N3129" s="25"/>
      <c r="O3129" s="4"/>
    </row>
    <row r="3130" spans="6:15" x14ac:dyDescent="0.2">
      <c r="F3130" s="82"/>
      <c r="N3130" s="25"/>
      <c r="O3130" s="4"/>
    </row>
    <row r="3131" spans="6:15" x14ac:dyDescent="0.2">
      <c r="F3131" s="82"/>
      <c r="N3131" s="25"/>
      <c r="O3131" s="4"/>
    </row>
    <row r="3132" spans="6:15" x14ac:dyDescent="0.2">
      <c r="F3132" s="82"/>
      <c r="N3132" s="25"/>
      <c r="O3132" s="4"/>
    </row>
    <row r="3133" spans="6:15" x14ac:dyDescent="0.2">
      <c r="F3133" s="82"/>
      <c r="N3133" s="25"/>
      <c r="O3133" s="4"/>
    </row>
    <row r="3134" spans="6:15" x14ac:dyDescent="0.2">
      <c r="F3134" s="82"/>
      <c r="N3134" s="25"/>
      <c r="O3134" s="4"/>
    </row>
    <row r="3135" spans="6:15" x14ac:dyDescent="0.2">
      <c r="F3135" s="82"/>
      <c r="N3135" s="25"/>
      <c r="O3135" s="4"/>
    </row>
    <row r="3136" spans="6:15" x14ac:dyDescent="0.2">
      <c r="F3136" s="82"/>
      <c r="N3136" s="25"/>
      <c r="O3136" s="4"/>
    </row>
    <row r="3137" spans="6:15" x14ac:dyDescent="0.2">
      <c r="F3137" s="82"/>
      <c r="N3137" s="25"/>
      <c r="O3137" s="4"/>
    </row>
    <row r="3138" spans="6:15" x14ac:dyDescent="0.2">
      <c r="F3138" s="82"/>
      <c r="N3138" s="25"/>
      <c r="O3138" s="4"/>
    </row>
    <row r="3139" spans="6:15" x14ac:dyDescent="0.2">
      <c r="F3139" s="82"/>
      <c r="N3139" s="25"/>
      <c r="O3139" s="4"/>
    </row>
    <row r="3140" spans="6:15" x14ac:dyDescent="0.2">
      <c r="F3140" s="82"/>
      <c r="N3140" s="25"/>
      <c r="O3140" s="4"/>
    </row>
    <row r="3141" spans="6:15" x14ac:dyDescent="0.2">
      <c r="F3141" s="82"/>
      <c r="N3141" s="25"/>
      <c r="O3141" s="4"/>
    </row>
    <row r="3142" spans="6:15" x14ac:dyDescent="0.2">
      <c r="F3142" s="82"/>
      <c r="N3142" s="25"/>
      <c r="O3142" s="4"/>
    </row>
    <row r="3143" spans="6:15" x14ac:dyDescent="0.2">
      <c r="F3143" s="82"/>
      <c r="N3143" s="25"/>
      <c r="O3143" s="4"/>
    </row>
    <row r="3144" spans="6:15" x14ac:dyDescent="0.2">
      <c r="F3144" s="82"/>
      <c r="N3144" s="25"/>
      <c r="O3144" s="4"/>
    </row>
    <row r="3145" spans="6:15" x14ac:dyDescent="0.2">
      <c r="F3145" s="82"/>
      <c r="N3145" s="25"/>
      <c r="O3145" s="4"/>
    </row>
    <row r="3146" spans="6:15" x14ac:dyDescent="0.2">
      <c r="F3146" s="82"/>
      <c r="N3146" s="25"/>
      <c r="O3146" s="4"/>
    </row>
    <row r="3147" spans="6:15" x14ac:dyDescent="0.2">
      <c r="F3147" s="82"/>
      <c r="N3147" s="25"/>
      <c r="O3147" s="4"/>
    </row>
    <row r="3148" spans="6:15" x14ac:dyDescent="0.2">
      <c r="F3148" s="82"/>
      <c r="N3148" s="25"/>
      <c r="O3148" s="4"/>
    </row>
    <row r="3149" spans="6:15" x14ac:dyDescent="0.2">
      <c r="F3149" s="82"/>
      <c r="N3149" s="25"/>
      <c r="O3149" s="4"/>
    </row>
    <row r="3150" spans="6:15" x14ac:dyDescent="0.2">
      <c r="F3150" s="82"/>
      <c r="N3150" s="25"/>
      <c r="O3150" s="4"/>
    </row>
    <row r="3151" spans="6:15" x14ac:dyDescent="0.2">
      <c r="F3151" s="82"/>
      <c r="N3151" s="25"/>
      <c r="O3151" s="4"/>
    </row>
    <row r="3152" spans="6:15" x14ac:dyDescent="0.2">
      <c r="F3152" s="82"/>
      <c r="N3152" s="25"/>
      <c r="O3152" s="4"/>
    </row>
    <row r="3153" spans="6:15" x14ac:dyDescent="0.2">
      <c r="F3153" s="82"/>
      <c r="N3153" s="25"/>
      <c r="O3153" s="4"/>
    </row>
    <row r="3154" spans="6:15" x14ac:dyDescent="0.2">
      <c r="F3154" s="82"/>
      <c r="N3154" s="25"/>
      <c r="O3154" s="4"/>
    </row>
    <row r="3155" spans="6:15" x14ac:dyDescent="0.2">
      <c r="F3155" s="82"/>
      <c r="N3155" s="25"/>
      <c r="O3155" s="4"/>
    </row>
    <row r="3156" spans="6:15" x14ac:dyDescent="0.2">
      <c r="F3156" s="82"/>
      <c r="N3156" s="25"/>
      <c r="O3156" s="4"/>
    </row>
    <row r="3157" spans="6:15" x14ac:dyDescent="0.2">
      <c r="F3157" s="82"/>
      <c r="N3157" s="25"/>
      <c r="O3157" s="4"/>
    </row>
    <row r="3158" spans="6:15" x14ac:dyDescent="0.2">
      <c r="F3158" s="82"/>
      <c r="N3158" s="25"/>
      <c r="O3158" s="4"/>
    </row>
    <row r="3159" spans="6:15" x14ac:dyDescent="0.2">
      <c r="F3159" s="82"/>
      <c r="N3159" s="25"/>
      <c r="O3159" s="4"/>
    </row>
    <row r="3160" spans="6:15" x14ac:dyDescent="0.2">
      <c r="F3160" s="82"/>
      <c r="N3160" s="25"/>
      <c r="O3160" s="4"/>
    </row>
    <row r="3161" spans="6:15" x14ac:dyDescent="0.2">
      <c r="F3161" s="82"/>
      <c r="N3161" s="25"/>
      <c r="O3161" s="4"/>
    </row>
    <row r="3162" spans="6:15" x14ac:dyDescent="0.2">
      <c r="F3162" s="82"/>
      <c r="N3162" s="25"/>
      <c r="O3162" s="4"/>
    </row>
    <row r="3163" spans="6:15" x14ac:dyDescent="0.2">
      <c r="F3163" s="82"/>
      <c r="N3163" s="25"/>
      <c r="O3163" s="4"/>
    </row>
    <row r="3164" spans="6:15" x14ac:dyDescent="0.2">
      <c r="F3164" s="82"/>
      <c r="N3164" s="25"/>
      <c r="O3164" s="4"/>
    </row>
    <row r="3165" spans="6:15" x14ac:dyDescent="0.2">
      <c r="F3165" s="82"/>
      <c r="N3165" s="25"/>
      <c r="O3165" s="4"/>
    </row>
    <row r="3166" spans="6:15" x14ac:dyDescent="0.2">
      <c r="F3166" s="82"/>
      <c r="N3166" s="25"/>
      <c r="O3166" s="4"/>
    </row>
    <row r="3167" spans="6:15" x14ac:dyDescent="0.2">
      <c r="F3167" s="82"/>
      <c r="N3167" s="25"/>
      <c r="O3167" s="4"/>
    </row>
    <row r="3168" spans="6:15" x14ac:dyDescent="0.2">
      <c r="F3168" s="82"/>
      <c r="N3168" s="25"/>
      <c r="O3168" s="4"/>
    </row>
    <row r="3169" spans="6:15" x14ac:dyDescent="0.2">
      <c r="F3169" s="82"/>
      <c r="N3169" s="25"/>
      <c r="O3169" s="4"/>
    </row>
    <row r="3170" spans="6:15" x14ac:dyDescent="0.2">
      <c r="F3170" s="82"/>
      <c r="N3170" s="25"/>
      <c r="O3170" s="4"/>
    </row>
    <row r="3171" spans="6:15" x14ac:dyDescent="0.2">
      <c r="F3171" s="82"/>
      <c r="N3171" s="25"/>
      <c r="O3171" s="4"/>
    </row>
    <row r="3172" spans="6:15" x14ac:dyDescent="0.2">
      <c r="F3172" s="82"/>
      <c r="N3172" s="25"/>
      <c r="O3172" s="4"/>
    </row>
    <row r="3173" spans="6:15" x14ac:dyDescent="0.2">
      <c r="F3173" s="82"/>
      <c r="N3173" s="25"/>
      <c r="O3173" s="4"/>
    </row>
    <row r="3174" spans="6:15" x14ac:dyDescent="0.2">
      <c r="F3174" s="82"/>
      <c r="N3174" s="25"/>
      <c r="O3174" s="4"/>
    </row>
    <row r="3175" spans="6:15" x14ac:dyDescent="0.2">
      <c r="F3175" s="82"/>
      <c r="N3175" s="25"/>
      <c r="O3175" s="4"/>
    </row>
    <row r="3176" spans="6:15" x14ac:dyDescent="0.2">
      <c r="F3176" s="82"/>
      <c r="N3176" s="25"/>
      <c r="O3176" s="4"/>
    </row>
    <row r="3177" spans="6:15" x14ac:dyDescent="0.2">
      <c r="F3177" s="82"/>
      <c r="N3177" s="25"/>
      <c r="O3177" s="4"/>
    </row>
    <row r="3178" spans="6:15" x14ac:dyDescent="0.2">
      <c r="F3178" s="82"/>
      <c r="N3178" s="25"/>
      <c r="O3178" s="4"/>
    </row>
    <row r="3179" spans="6:15" x14ac:dyDescent="0.2">
      <c r="F3179" s="82"/>
      <c r="N3179" s="25"/>
      <c r="O3179" s="4"/>
    </row>
    <row r="3180" spans="6:15" x14ac:dyDescent="0.2">
      <c r="F3180" s="82"/>
      <c r="N3180" s="25"/>
      <c r="O3180" s="4"/>
    </row>
    <row r="3181" spans="6:15" x14ac:dyDescent="0.2">
      <c r="F3181" s="82"/>
      <c r="N3181" s="25"/>
      <c r="O3181" s="4"/>
    </row>
    <row r="3182" spans="6:15" x14ac:dyDescent="0.2">
      <c r="F3182" s="82"/>
      <c r="N3182" s="25"/>
      <c r="O3182" s="4"/>
    </row>
    <row r="3183" spans="6:15" x14ac:dyDescent="0.2">
      <c r="F3183" s="82"/>
      <c r="N3183" s="25"/>
      <c r="O3183" s="4"/>
    </row>
    <row r="3184" spans="6:15" x14ac:dyDescent="0.2">
      <c r="F3184" s="82"/>
      <c r="N3184" s="25"/>
      <c r="O3184" s="4"/>
    </row>
    <row r="3185" spans="6:15" x14ac:dyDescent="0.2">
      <c r="F3185" s="82"/>
      <c r="N3185" s="25"/>
      <c r="O3185" s="4"/>
    </row>
    <row r="3186" spans="6:15" x14ac:dyDescent="0.2">
      <c r="F3186" s="82"/>
      <c r="N3186" s="25"/>
      <c r="O3186" s="4"/>
    </row>
    <row r="3187" spans="6:15" x14ac:dyDescent="0.2">
      <c r="F3187" s="82"/>
      <c r="N3187" s="25"/>
      <c r="O3187" s="4"/>
    </row>
    <row r="3188" spans="6:15" x14ac:dyDescent="0.2">
      <c r="F3188" s="82"/>
      <c r="N3188" s="25"/>
      <c r="O3188" s="4"/>
    </row>
    <row r="3189" spans="6:15" x14ac:dyDescent="0.2">
      <c r="F3189" s="82"/>
      <c r="N3189" s="25"/>
      <c r="O3189" s="4"/>
    </row>
    <row r="3190" spans="6:15" x14ac:dyDescent="0.2">
      <c r="F3190" s="82"/>
      <c r="N3190" s="25"/>
      <c r="O3190" s="4"/>
    </row>
    <row r="3191" spans="6:15" x14ac:dyDescent="0.2">
      <c r="F3191" s="82"/>
      <c r="N3191" s="25"/>
      <c r="O3191" s="4"/>
    </row>
    <row r="3192" spans="6:15" x14ac:dyDescent="0.2">
      <c r="F3192" s="82"/>
      <c r="N3192" s="25"/>
      <c r="O3192" s="4"/>
    </row>
    <row r="3193" spans="6:15" x14ac:dyDescent="0.2">
      <c r="F3193" s="82"/>
      <c r="N3193" s="25"/>
      <c r="O3193" s="4"/>
    </row>
    <row r="3194" spans="6:15" x14ac:dyDescent="0.2">
      <c r="F3194" s="82"/>
      <c r="N3194" s="25"/>
      <c r="O3194" s="4"/>
    </row>
    <row r="3195" spans="6:15" x14ac:dyDescent="0.2">
      <c r="F3195" s="82"/>
      <c r="N3195" s="25"/>
      <c r="O3195" s="4"/>
    </row>
    <row r="3196" spans="6:15" x14ac:dyDescent="0.2">
      <c r="F3196" s="82"/>
      <c r="N3196" s="25"/>
      <c r="O3196" s="4"/>
    </row>
    <row r="3197" spans="6:15" x14ac:dyDescent="0.2">
      <c r="F3197" s="82"/>
      <c r="N3197" s="25"/>
      <c r="O3197" s="4"/>
    </row>
    <row r="3198" spans="6:15" x14ac:dyDescent="0.2">
      <c r="F3198" s="82"/>
      <c r="N3198" s="25"/>
      <c r="O3198" s="4"/>
    </row>
    <row r="3199" spans="6:15" x14ac:dyDescent="0.2">
      <c r="F3199" s="82"/>
      <c r="N3199" s="25"/>
      <c r="O3199" s="4"/>
    </row>
    <row r="3200" spans="6:15" x14ac:dyDescent="0.2">
      <c r="F3200" s="82"/>
      <c r="N3200" s="25"/>
      <c r="O3200" s="4"/>
    </row>
    <row r="3201" spans="6:15" x14ac:dyDescent="0.2">
      <c r="F3201" s="82"/>
      <c r="N3201" s="25"/>
      <c r="O3201" s="4"/>
    </row>
    <row r="3202" spans="6:15" x14ac:dyDescent="0.2">
      <c r="F3202" s="82"/>
      <c r="N3202" s="25"/>
      <c r="O3202" s="4"/>
    </row>
    <row r="3203" spans="6:15" x14ac:dyDescent="0.2">
      <c r="F3203" s="82"/>
      <c r="N3203" s="25"/>
      <c r="O3203" s="4"/>
    </row>
    <row r="3204" spans="6:15" x14ac:dyDescent="0.2">
      <c r="F3204" s="82"/>
      <c r="N3204" s="25"/>
      <c r="O3204" s="4"/>
    </row>
    <row r="3205" spans="6:15" x14ac:dyDescent="0.2">
      <c r="F3205" s="82"/>
      <c r="N3205" s="25"/>
      <c r="O3205" s="4"/>
    </row>
    <row r="3206" spans="6:15" x14ac:dyDescent="0.2">
      <c r="F3206" s="82"/>
      <c r="N3206" s="25"/>
      <c r="O3206" s="4"/>
    </row>
    <row r="3207" spans="6:15" x14ac:dyDescent="0.2">
      <c r="F3207" s="82"/>
      <c r="N3207" s="25"/>
      <c r="O3207" s="4"/>
    </row>
    <row r="3208" spans="6:15" x14ac:dyDescent="0.2">
      <c r="F3208" s="82"/>
      <c r="N3208" s="25"/>
      <c r="O3208" s="4"/>
    </row>
    <row r="3209" spans="6:15" x14ac:dyDescent="0.2">
      <c r="F3209" s="82"/>
    </row>
    <row r="3210" spans="6:15" x14ac:dyDescent="0.2">
      <c r="F3210" s="82"/>
    </row>
    <row r="3211" spans="6:15" x14ac:dyDescent="0.2">
      <c r="F3211" s="82"/>
    </row>
    <row r="3212" spans="6:15" x14ac:dyDescent="0.2">
      <c r="F3212" s="82"/>
    </row>
    <row r="3213" spans="6:15" x14ac:dyDescent="0.2">
      <c r="F3213" s="82"/>
    </row>
    <row r="3214" spans="6:15" x14ac:dyDescent="0.2">
      <c r="F3214" s="82"/>
    </row>
    <row r="3215" spans="6:15" x14ac:dyDescent="0.2">
      <c r="F3215" s="82"/>
    </row>
    <row r="3216" spans="6:15" x14ac:dyDescent="0.2">
      <c r="F3216" s="82"/>
    </row>
    <row r="3217" spans="6:6" x14ac:dyDescent="0.2">
      <c r="F3217" s="82"/>
    </row>
    <row r="3218" spans="6:6" x14ac:dyDescent="0.2">
      <c r="F3218" s="82"/>
    </row>
    <row r="3219" spans="6:6" x14ac:dyDescent="0.2">
      <c r="F3219" s="82"/>
    </row>
    <row r="3220" spans="6:6" x14ac:dyDescent="0.2">
      <c r="F3220" s="82"/>
    </row>
    <row r="3221" spans="6:6" x14ac:dyDescent="0.2">
      <c r="F3221" s="82"/>
    </row>
    <row r="3222" spans="6:6" x14ac:dyDescent="0.2">
      <c r="F3222" s="82"/>
    </row>
    <row r="3223" spans="6:6" x14ac:dyDescent="0.2">
      <c r="F3223" s="82"/>
    </row>
    <row r="3224" spans="6:6" x14ac:dyDescent="0.2">
      <c r="F3224" s="82"/>
    </row>
    <row r="3225" spans="6:6" x14ac:dyDescent="0.2">
      <c r="F3225" s="82"/>
    </row>
    <row r="3226" spans="6:6" x14ac:dyDescent="0.2">
      <c r="F3226" s="82"/>
    </row>
    <row r="3227" spans="6:6" x14ac:dyDescent="0.2">
      <c r="F3227" s="82"/>
    </row>
    <row r="3228" spans="6:6" x14ac:dyDescent="0.2">
      <c r="F3228" s="82"/>
    </row>
    <row r="3229" spans="6:6" x14ac:dyDescent="0.2">
      <c r="F3229" s="82"/>
    </row>
    <row r="3230" spans="6:6" x14ac:dyDescent="0.2">
      <c r="F3230" s="82"/>
    </row>
    <row r="3231" spans="6:6" x14ac:dyDescent="0.2">
      <c r="F3231" s="82"/>
    </row>
    <row r="3232" spans="6:6" x14ac:dyDescent="0.2">
      <c r="F3232" s="82"/>
    </row>
    <row r="3233" spans="6:6" x14ac:dyDescent="0.2">
      <c r="F3233" s="82"/>
    </row>
    <row r="3234" spans="6:6" x14ac:dyDescent="0.2">
      <c r="F3234" s="82"/>
    </row>
    <row r="3235" spans="6:6" x14ac:dyDescent="0.2">
      <c r="F3235" s="82"/>
    </row>
    <row r="3236" spans="6:6" x14ac:dyDescent="0.2">
      <c r="F3236" s="82"/>
    </row>
    <row r="3237" spans="6:6" x14ac:dyDescent="0.2">
      <c r="F3237" s="82"/>
    </row>
    <row r="3238" spans="6:6" x14ac:dyDescent="0.2">
      <c r="F3238" s="82"/>
    </row>
    <row r="3239" spans="6:6" x14ac:dyDescent="0.2">
      <c r="F3239" s="82"/>
    </row>
    <row r="3240" spans="6:6" x14ac:dyDescent="0.2">
      <c r="F3240" s="82"/>
    </row>
    <row r="3241" spans="6:6" x14ac:dyDescent="0.2">
      <c r="F3241" s="82"/>
    </row>
    <row r="3242" spans="6:6" x14ac:dyDescent="0.2">
      <c r="F3242" s="82"/>
    </row>
    <row r="3243" spans="6:6" x14ac:dyDescent="0.2">
      <c r="F3243" s="82"/>
    </row>
    <row r="3244" spans="6:6" x14ac:dyDescent="0.2">
      <c r="F3244" s="82"/>
    </row>
    <row r="3245" spans="6:6" x14ac:dyDescent="0.2">
      <c r="F3245" s="82"/>
    </row>
    <row r="3246" spans="6:6" x14ac:dyDescent="0.2">
      <c r="F3246" s="82"/>
    </row>
    <row r="3247" spans="6:6" x14ac:dyDescent="0.2">
      <c r="F3247" s="82"/>
    </row>
    <row r="3248" spans="6:6" x14ac:dyDescent="0.2">
      <c r="F3248" s="82"/>
    </row>
    <row r="3249" spans="6:6" x14ac:dyDescent="0.2">
      <c r="F3249" s="82"/>
    </row>
    <row r="3250" spans="6:6" x14ac:dyDescent="0.2">
      <c r="F3250" s="82"/>
    </row>
    <row r="3251" spans="6:6" x14ac:dyDescent="0.2">
      <c r="F3251" s="82"/>
    </row>
    <row r="3252" spans="6:6" x14ac:dyDescent="0.2">
      <c r="F3252" s="82"/>
    </row>
    <row r="3253" spans="6:6" x14ac:dyDescent="0.2">
      <c r="F3253" s="82"/>
    </row>
    <row r="3254" spans="6:6" x14ac:dyDescent="0.2">
      <c r="F3254" s="82"/>
    </row>
    <row r="3255" spans="6:6" x14ac:dyDescent="0.2">
      <c r="F3255" s="82"/>
    </row>
    <row r="3256" spans="6:6" x14ac:dyDescent="0.2">
      <c r="F3256" s="82"/>
    </row>
    <row r="3257" spans="6:6" x14ac:dyDescent="0.2">
      <c r="F3257" s="82"/>
    </row>
    <row r="3258" spans="6:6" x14ac:dyDescent="0.2">
      <c r="F3258" s="82"/>
    </row>
    <row r="3259" spans="6:6" x14ac:dyDescent="0.2">
      <c r="F3259" s="82"/>
    </row>
    <row r="3260" spans="6:6" x14ac:dyDescent="0.2">
      <c r="F3260" s="82"/>
    </row>
    <row r="3261" spans="6:6" x14ac:dyDescent="0.2">
      <c r="F3261" s="82"/>
    </row>
    <row r="3262" spans="6:6" x14ac:dyDescent="0.2">
      <c r="F3262" s="82"/>
    </row>
    <row r="3263" spans="6:6" x14ac:dyDescent="0.2">
      <c r="F3263" s="82"/>
    </row>
    <row r="3264" spans="6:6" x14ac:dyDescent="0.2">
      <c r="F3264" s="82"/>
    </row>
    <row r="3265" spans="6:6" x14ac:dyDescent="0.2">
      <c r="F3265" s="82"/>
    </row>
    <row r="3266" spans="6:6" x14ac:dyDescent="0.2">
      <c r="F3266" s="82"/>
    </row>
    <row r="3267" spans="6:6" x14ac:dyDescent="0.2">
      <c r="F3267" s="82"/>
    </row>
    <row r="3268" spans="6:6" x14ac:dyDescent="0.2">
      <c r="F3268" s="82"/>
    </row>
    <row r="3269" spans="6:6" x14ac:dyDescent="0.2">
      <c r="F3269" s="82"/>
    </row>
    <row r="3270" spans="6:6" x14ac:dyDescent="0.2">
      <c r="F3270" s="82"/>
    </row>
    <row r="3271" spans="6:6" x14ac:dyDescent="0.2">
      <c r="F3271" s="82"/>
    </row>
    <row r="3272" spans="6:6" x14ac:dyDescent="0.2">
      <c r="F3272" s="82"/>
    </row>
    <row r="3273" spans="6:6" x14ac:dyDescent="0.2">
      <c r="F3273" s="82"/>
    </row>
    <row r="3274" spans="6:6" x14ac:dyDescent="0.2">
      <c r="F3274" s="82"/>
    </row>
    <row r="3275" spans="6:6" x14ac:dyDescent="0.2">
      <c r="F3275" s="82"/>
    </row>
    <row r="3276" spans="6:6" x14ac:dyDescent="0.2">
      <c r="F3276" s="82"/>
    </row>
    <row r="3277" spans="6:6" x14ac:dyDescent="0.2">
      <c r="F3277" s="82"/>
    </row>
    <row r="3278" spans="6:6" x14ac:dyDescent="0.2">
      <c r="F3278" s="82"/>
    </row>
    <row r="3279" spans="6:6" x14ac:dyDescent="0.2">
      <c r="F3279" s="82"/>
    </row>
    <row r="3280" spans="6:6" x14ac:dyDescent="0.2">
      <c r="F3280" s="82"/>
    </row>
    <row r="3281" spans="6:6" x14ac:dyDescent="0.2">
      <c r="F3281" s="82"/>
    </row>
    <row r="3282" spans="6:6" x14ac:dyDescent="0.2">
      <c r="F3282" s="82"/>
    </row>
    <row r="3283" spans="6:6" x14ac:dyDescent="0.2">
      <c r="F3283" s="82"/>
    </row>
    <row r="3284" spans="6:6" x14ac:dyDescent="0.2">
      <c r="F3284" s="82"/>
    </row>
    <row r="3285" spans="6:6" x14ac:dyDescent="0.2">
      <c r="F3285" s="82"/>
    </row>
    <row r="3286" spans="6:6" x14ac:dyDescent="0.2">
      <c r="F3286" s="82"/>
    </row>
    <row r="3287" spans="6:6" x14ac:dyDescent="0.2">
      <c r="F3287" s="82"/>
    </row>
    <row r="3288" spans="6:6" x14ac:dyDescent="0.2">
      <c r="F3288" s="82"/>
    </row>
    <row r="3289" spans="6:6" x14ac:dyDescent="0.2">
      <c r="F3289" s="82"/>
    </row>
    <row r="3290" spans="6:6" x14ac:dyDescent="0.2">
      <c r="F3290" s="82"/>
    </row>
    <row r="3291" spans="6:6" x14ac:dyDescent="0.2">
      <c r="F3291" s="82"/>
    </row>
    <row r="3292" spans="6:6" x14ac:dyDescent="0.2">
      <c r="F3292" s="82"/>
    </row>
    <row r="3293" spans="6:6" x14ac:dyDescent="0.2">
      <c r="F3293" s="82"/>
    </row>
    <row r="3294" spans="6:6" x14ac:dyDescent="0.2">
      <c r="F3294" s="82"/>
    </row>
    <row r="3295" spans="6:6" x14ac:dyDescent="0.2">
      <c r="F3295" s="82"/>
    </row>
    <row r="3296" spans="6:6" x14ac:dyDescent="0.2">
      <c r="F3296" s="82"/>
    </row>
    <row r="3297" spans="6:6" x14ac:dyDescent="0.2">
      <c r="F3297" s="82"/>
    </row>
    <row r="3298" spans="6:6" x14ac:dyDescent="0.2">
      <c r="F3298" s="82"/>
    </row>
    <row r="3299" spans="6:6" x14ac:dyDescent="0.2">
      <c r="F3299" s="82"/>
    </row>
    <row r="3300" spans="6:6" x14ac:dyDescent="0.2">
      <c r="F3300" s="82"/>
    </row>
    <row r="3301" spans="6:6" x14ac:dyDescent="0.2">
      <c r="F3301" s="82"/>
    </row>
    <row r="3302" spans="6:6" x14ac:dyDescent="0.2">
      <c r="F3302" s="82"/>
    </row>
    <row r="3303" spans="6:6" x14ac:dyDescent="0.2">
      <c r="F3303" s="82"/>
    </row>
    <row r="3304" spans="6:6" x14ac:dyDescent="0.2">
      <c r="F3304" s="82"/>
    </row>
    <row r="3305" spans="6:6" x14ac:dyDescent="0.2">
      <c r="F3305" s="82"/>
    </row>
    <row r="3306" spans="6:6" x14ac:dyDescent="0.2">
      <c r="F3306" s="82"/>
    </row>
    <row r="3307" spans="6:6" x14ac:dyDescent="0.2">
      <c r="F3307" s="82"/>
    </row>
    <row r="3308" spans="6:6" x14ac:dyDescent="0.2">
      <c r="F3308" s="82"/>
    </row>
    <row r="3309" spans="6:6" x14ac:dyDescent="0.2">
      <c r="F3309" s="82"/>
    </row>
    <row r="3310" spans="6:6" x14ac:dyDescent="0.2">
      <c r="F3310" s="82"/>
    </row>
    <row r="3311" spans="6:6" x14ac:dyDescent="0.2">
      <c r="F3311" s="82"/>
    </row>
    <row r="3312" spans="6:6" x14ac:dyDescent="0.2">
      <c r="F3312" s="82"/>
    </row>
    <row r="3313" spans="6:6" x14ac:dyDescent="0.2">
      <c r="F3313" s="82"/>
    </row>
    <row r="3314" spans="6:6" x14ac:dyDescent="0.2">
      <c r="F3314" s="82"/>
    </row>
    <row r="3315" spans="6:6" x14ac:dyDescent="0.2">
      <c r="F3315" s="82"/>
    </row>
    <row r="3316" spans="6:6" x14ac:dyDescent="0.2">
      <c r="F3316" s="82"/>
    </row>
    <row r="3317" spans="6:6" x14ac:dyDescent="0.2">
      <c r="F3317" s="82"/>
    </row>
    <row r="3318" spans="6:6" x14ac:dyDescent="0.2">
      <c r="F3318" s="82"/>
    </row>
    <row r="3319" spans="6:6" x14ac:dyDescent="0.2">
      <c r="F3319" s="82"/>
    </row>
    <row r="3320" spans="6:6" x14ac:dyDescent="0.2">
      <c r="F3320" s="82"/>
    </row>
    <row r="3321" spans="6:6" x14ac:dyDescent="0.2">
      <c r="F3321" s="82"/>
    </row>
    <row r="3322" spans="6:6" x14ac:dyDescent="0.2">
      <c r="F3322" s="82"/>
    </row>
    <row r="3323" spans="6:6" x14ac:dyDescent="0.2">
      <c r="F3323" s="82"/>
    </row>
    <row r="3324" spans="6:6" x14ac:dyDescent="0.2">
      <c r="F3324" s="82"/>
    </row>
    <row r="3325" spans="6:6" x14ac:dyDescent="0.2">
      <c r="F3325" s="82"/>
    </row>
    <row r="3326" spans="6:6" x14ac:dyDescent="0.2">
      <c r="F3326" s="82"/>
    </row>
    <row r="3327" spans="6:6" x14ac:dyDescent="0.2">
      <c r="F3327" s="82"/>
    </row>
    <row r="3328" spans="6:6" x14ac:dyDescent="0.2">
      <c r="F3328" s="82"/>
    </row>
    <row r="3329" spans="6:6" x14ac:dyDescent="0.2">
      <c r="F3329" s="82"/>
    </row>
    <row r="3330" spans="6:6" x14ac:dyDescent="0.2">
      <c r="F3330" s="82"/>
    </row>
    <row r="3331" spans="6:6" x14ac:dyDescent="0.2">
      <c r="F3331" s="82"/>
    </row>
    <row r="3332" spans="6:6" x14ac:dyDescent="0.2">
      <c r="F3332" s="82"/>
    </row>
    <row r="3333" spans="6:6" x14ac:dyDescent="0.2">
      <c r="F3333" s="82"/>
    </row>
    <row r="3334" spans="6:6" x14ac:dyDescent="0.2">
      <c r="F3334" s="82"/>
    </row>
    <row r="3335" spans="6:6" x14ac:dyDescent="0.2">
      <c r="F3335" s="82"/>
    </row>
    <row r="3336" spans="6:6" x14ac:dyDescent="0.2">
      <c r="F3336" s="82"/>
    </row>
    <row r="3337" spans="6:6" x14ac:dyDescent="0.2">
      <c r="F3337" s="82"/>
    </row>
    <row r="3338" spans="6:6" x14ac:dyDescent="0.2">
      <c r="F3338" s="82"/>
    </row>
    <row r="3339" spans="6:6" x14ac:dyDescent="0.2">
      <c r="F3339" s="82"/>
    </row>
    <row r="3340" spans="6:6" x14ac:dyDescent="0.2">
      <c r="F3340" s="82"/>
    </row>
    <row r="3341" spans="6:6" x14ac:dyDescent="0.2">
      <c r="F3341" s="82"/>
    </row>
    <row r="3342" spans="6:6" x14ac:dyDescent="0.2">
      <c r="F3342" s="82"/>
    </row>
    <row r="3343" spans="6:6" x14ac:dyDescent="0.2">
      <c r="F3343" s="82"/>
    </row>
    <row r="3344" spans="6:6" x14ac:dyDescent="0.2">
      <c r="F3344" s="82"/>
    </row>
    <row r="3345" spans="6:6" x14ac:dyDescent="0.2">
      <c r="F3345" s="82"/>
    </row>
    <row r="3346" spans="6:6" x14ac:dyDescent="0.2">
      <c r="F3346" s="82"/>
    </row>
    <row r="3347" spans="6:6" x14ac:dyDescent="0.2">
      <c r="F3347" s="82"/>
    </row>
    <row r="3348" spans="6:6" x14ac:dyDescent="0.2">
      <c r="F3348" s="82"/>
    </row>
    <row r="3349" spans="6:6" x14ac:dyDescent="0.2">
      <c r="F3349" s="82"/>
    </row>
    <row r="3350" spans="6:6" x14ac:dyDescent="0.2">
      <c r="F3350" s="82"/>
    </row>
    <row r="3351" spans="6:6" x14ac:dyDescent="0.2">
      <c r="F3351" s="82"/>
    </row>
    <row r="3352" spans="6:6" x14ac:dyDescent="0.2">
      <c r="F3352" s="82"/>
    </row>
    <row r="3353" spans="6:6" x14ac:dyDescent="0.2">
      <c r="F3353" s="82"/>
    </row>
    <row r="3354" spans="6:6" x14ac:dyDescent="0.2">
      <c r="F3354" s="82"/>
    </row>
    <row r="3355" spans="6:6" x14ac:dyDescent="0.2">
      <c r="F3355" s="82"/>
    </row>
    <row r="3356" spans="6:6" x14ac:dyDescent="0.2">
      <c r="F3356" s="82"/>
    </row>
    <row r="3357" spans="6:6" x14ac:dyDescent="0.2">
      <c r="F3357" s="82"/>
    </row>
    <row r="3358" spans="6:6" x14ac:dyDescent="0.2">
      <c r="F3358" s="82"/>
    </row>
    <row r="3359" spans="6:6" x14ac:dyDescent="0.2">
      <c r="F3359" s="82"/>
    </row>
    <row r="3360" spans="6:6" x14ac:dyDescent="0.2">
      <c r="F3360" s="82"/>
    </row>
    <row r="3361" spans="6:6" x14ac:dyDescent="0.2">
      <c r="F3361" s="82"/>
    </row>
    <row r="3362" spans="6:6" x14ac:dyDescent="0.2">
      <c r="F3362" s="82"/>
    </row>
    <row r="3363" spans="6:6" x14ac:dyDescent="0.2">
      <c r="F3363" s="82"/>
    </row>
    <row r="3364" spans="6:6" x14ac:dyDescent="0.2">
      <c r="F3364" s="82"/>
    </row>
    <row r="3365" spans="6:6" x14ac:dyDescent="0.2">
      <c r="F3365" s="82"/>
    </row>
    <row r="3366" spans="6:6" x14ac:dyDescent="0.2">
      <c r="F3366" s="82"/>
    </row>
    <row r="3367" spans="6:6" x14ac:dyDescent="0.2">
      <c r="F3367" s="82"/>
    </row>
    <row r="3368" spans="6:6" x14ac:dyDescent="0.2">
      <c r="F3368" s="82"/>
    </row>
    <row r="3369" spans="6:6" x14ac:dyDescent="0.2">
      <c r="F3369" s="82"/>
    </row>
    <row r="3370" spans="6:6" x14ac:dyDescent="0.2">
      <c r="F3370" s="82"/>
    </row>
    <row r="3371" spans="6:6" x14ac:dyDescent="0.2">
      <c r="F3371" s="82"/>
    </row>
    <row r="3372" spans="6:6" x14ac:dyDescent="0.2">
      <c r="F3372" s="82"/>
    </row>
    <row r="3373" spans="6:6" x14ac:dyDescent="0.2">
      <c r="F3373" s="82"/>
    </row>
    <row r="3374" spans="6:6" x14ac:dyDescent="0.2">
      <c r="F3374" s="82"/>
    </row>
    <row r="3375" spans="6:6" x14ac:dyDescent="0.2">
      <c r="F3375" s="82"/>
    </row>
    <row r="3376" spans="6:6" x14ac:dyDescent="0.2">
      <c r="F3376" s="82"/>
    </row>
    <row r="3377" spans="6:6" x14ac:dyDescent="0.2">
      <c r="F3377" s="82"/>
    </row>
    <row r="3378" spans="6:6" x14ac:dyDescent="0.2">
      <c r="F3378" s="82"/>
    </row>
    <row r="3379" spans="6:6" x14ac:dyDescent="0.2">
      <c r="F3379" s="82"/>
    </row>
    <row r="3380" spans="6:6" x14ac:dyDescent="0.2">
      <c r="F3380" s="82"/>
    </row>
    <row r="3381" spans="6:6" x14ac:dyDescent="0.2">
      <c r="F3381" s="82"/>
    </row>
    <row r="3382" spans="6:6" x14ac:dyDescent="0.2">
      <c r="F3382" s="82"/>
    </row>
    <row r="3383" spans="6:6" x14ac:dyDescent="0.2">
      <c r="F3383" s="82"/>
    </row>
    <row r="3384" spans="6:6" x14ac:dyDescent="0.2">
      <c r="F3384" s="82"/>
    </row>
    <row r="3385" spans="6:6" x14ac:dyDescent="0.2">
      <c r="F3385" s="82"/>
    </row>
    <row r="3386" spans="6:6" x14ac:dyDescent="0.2">
      <c r="F3386" s="82"/>
    </row>
    <row r="3387" spans="6:6" x14ac:dyDescent="0.2">
      <c r="F3387" s="82"/>
    </row>
    <row r="3388" spans="6:6" x14ac:dyDescent="0.2">
      <c r="F3388" s="82"/>
    </row>
    <row r="3389" spans="6:6" x14ac:dyDescent="0.2">
      <c r="F3389" s="82"/>
    </row>
    <row r="3390" spans="6:6" x14ac:dyDescent="0.2">
      <c r="F3390" s="82"/>
    </row>
    <row r="3391" spans="6:6" x14ac:dyDescent="0.2">
      <c r="F3391" s="82"/>
    </row>
    <row r="3392" spans="6:6" x14ac:dyDescent="0.2">
      <c r="F3392" s="82"/>
    </row>
    <row r="3393" spans="6:6" x14ac:dyDescent="0.2">
      <c r="F3393" s="82"/>
    </row>
    <row r="3394" spans="6:6" x14ac:dyDescent="0.2">
      <c r="F3394" s="82"/>
    </row>
    <row r="3395" spans="6:6" x14ac:dyDescent="0.2">
      <c r="F3395" s="82"/>
    </row>
    <row r="3396" spans="6:6" x14ac:dyDescent="0.2">
      <c r="F3396" s="82"/>
    </row>
    <row r="3397" spans="6:6" x14ac:dyDescent="0.2">
      <c r="F3397" s="82"/>
    </row>
    <row r="3398" spans="6:6" x14ac:dyDescent="0.2">
      <c r="F3398" s="82"/>
    </row>
    <row r="3399" spans="6:6" x14ac:dyDescent="0.2">
      <c r="F3399" s="82"/>
    </row>
    <row r="3400" spans="6:6" x14ac:dyDescent="0.2">
      <c r="F3400" s="82"/>
    </row>
    <row r="3401" spans="6:6" x14ac:dyDescent="0.2">
      <c r="F3401" s="82"/>
    </row>
    <row r="3402" spans="6:6" x14ac:dyDescent="0.2">
      <c r="F3402" s="82"/>
    </row>
    <row r="3403" spans="6:6" x14ac:dyDescent="0.2">
      <c r="F3403" s="82"/>
    </row>
    <row r="3404" spans="6:6" x14ac:dyDescent="0.2">
      <c r="F3404" s="82"/>
    </row>
    <row r="3405" spans="6:6" x14ac:dyDescent="0.2">
      <c r="F3405" s="82"/>
    </row>
    <row r="3406" spans="6:6" x14ac:dyDescent="0.2">
      <c r="F3406" s="82"/>
    </row>
    <row r="3407" spans="6:6" x14ac:dyDescent="0.2">
      <c r="F3407" s="82"/>
    </row>
    <row r="3408" spans="6:6" x14ac:dyDescent="0.2">
      <c r="F3408" s="82"/>
    </row>
    <row r="3409" spans="6:6" x14ac:dyDescent="0.2">
      <c r="F3409" s="82"/>
    </row>
    <row r="3410" spans="6:6" x14ac:dyDescent="0.2">
      <c r="F3410" s="82"/>
    </row>
    <row r="3411" spans="6:6" x14ac:dyDescent="0.2">
      <c r="F3411" s="82"/>
    </row>
    <row r="3412" spans="6:6" x14ac:dyDescent="0.2">
      <c r="F3412" s="82"/>
    </row>
    <row r="3413" spans="6:6" x14ac:dyDescent="0.2">
      <c r="F3413" s="82"/>
    </row>
    <row r="3414" spans="6:6" x14ac:dyDescent="0.2">
      <c r="F3414" s="82"/>
    </row>
    <row r="3415" spans="6:6" x14ac:dyDescent="0.2">
      <c r="F3415" s="82"/>
    </row>
    <row r="3416" spans="6:6" x14ac:dyDescent="0.2">
      <c r="F3416" s="82"/>
    </row>
    <row r="3417" spans="6:6" x14ac:dyDescent="0.2">
      <c r="F3417" s="82"/>
    </row>
    <row r="3418" spans="6:6" x14ac:dyDescent="0.2">
      <c r="F3418" s="82"/>
    </row>
    <row r="3419" spans="6:6" x14ac:dyDescent="0.2">
      <c r="F3419" s="82"/>
    </row>
    <row r="3420" spans="6:6" x14ac:dyDescent="0.2">
      <c r="F3420" s="82"/>
    </row>
    <row r="3421" spans="6:6" x14ac:dyDescent="0.2">
      <c r="F3421" s="82"/>
    </row>
    <row r="3422" spans="6:6" x14ac:dyDescent="0.2">
      <c r="F3422" s="82"/>
    </row>
    <row r="3423" spans="6:6" x14ac:dyDescent="0.2">
      <c r="F3423" s="82"/>
    </row>
    <row r="3424" spans="6:6" x14ac:dyDescent="0.2">
      <c r="F3424" s="82"/>
    </row>
    <row r="3425" spans="6:6" x14ac:dyDescent="0.2">
      <c r="F3425" s="82"/>
    </row>
    <row r="3426" spans="6:6" x14ac:dyDescent="0.2">
      <c r="F3426" s="82"/>
    </row>
    <row r="3427" spans="6:6" x14ac:dyDescent="0.2">
      <c r="F3427" s="82"/>
    </row>
    <row r="3428" spans="6:6" x14ac:dyDescent="0.2">
      <c r="F3428" s="82"/>
    </row>
    <row r="3429" spans="6:6" x14ac:dyDescent="0.2">
      <c r="F3429" s="82"/>
    </row>
    <row r="3430" spans="6:6" x14ac:dyDescent="0.2">
      <c r="F3430" s="82"/>
    </row>
    <row r="3431" spans="6:6" x14ac:dyDescent="0.2">
      <c r="F3431" s="82"/>
    </row>
    <row r="3432" spans="6:6" x14ac:dyDescent="0.2">
      <c r="F3432" s="82"/>
    </row>
    <row r="3433" spans="6:6" x14ac:dyDescent="0.2">
      <c r="F3433" s="82"/>
    </row>
    <row r="3434" spans="6:6" x14ac:dyDescent="0.2">
      <c r="F3434" s="82"/>
    </row>
    <row r="3435" spans="6:6" x14ac:dyDescent="0.2">
      <c r="F3435" s="82"/>
    </row>
    <row r="3436" spans="6:6" x14ac:dyDescent="0.2">
      <c r="F3436" s="82"/>
    </row>
    <row r="3437" spans="6:6" x14ac:dyDescent="0.2">
      <c r="F3437" s="82"/>
    </row>
    <row r="3438" spans="6:6" x14ac:dyDescent="0.2">
      <c r="F3438" s="82"/>
    </row>
    <row r="3439" spans="6:6" x14ac:dyDescent="0.2">
      <c r="F3439" s="82"/>
    </row>
    <row r="3440" spans="6:6" x14ac:dyDescent="0.2">
      <c r="F3440" s="82"/>
    </row>
    <row r="3441" spans="6:6" x14ac:dyDescent="0.2">
      <c r="F3441" s="82"/>
    </row>
    <row r="3442" spans="6:6" x14ac:dyDescent="0.2">
      <c r="F3442" s="82"/>
    </row>
    <row r="3443" spans="6:6" x14ac:dyDescent="0.2">
      <c r="F3443" s="82"/>
    </row>
    <row r="3444" spans="6:6" x14ac:dyDescent="0.2">
      <c r="F3444" s="82"/>
    </row>
    <row r="3445" spans="6:6" x14ac:dyDescent="0.2">
      <c r="F3445" s="82"/>
    </row>
    <row r="3446" spans="6:6" x14ac:dyDescent="0.2">
      <c r="F3446" s="82"/>
    </row>
    <row r="3447" spans="6:6" x14ac:dyDescent="0.2">
      <c r="F3447" s="82"/>
    </row>
    <row r="3448" spans="6:6" x14ac:dyDescent="0.2">
      <c r="F3448" s="82"/>
    </row>
    <row r="3449" spans="6:6" x14ac:dyDescent="0.2">
      <c r="F3449" s="82"/>
    </row>
    <row r="3450" spans="6:6" x14ac:dyDescent="0.2">
      <c r="F3450" s="82"/>
    </row>
    <row r="3451" spans="6:6" x14ac:dyDescent="0.2">
      <c r="F3451" s="82"/>
    </row>
    <row r="3452" spans="6:6" x14ac:dyDescent="0.2">
      <c r="F3452" s="82"/>
    </row>
    <row r="3453" spans="6:6" x14ac:dyDescent="0.2">
      <c r="F3453" s="82"/>
    </row>
    <row r="3454" spans="6:6" x14ac:dyDescent="0.2">
      <c r="F3454" s="82"/>
    </row>
    <row r="3455" spans="6:6" x14ac:dyDescent="0.2">
      <c r="F3455" s="82"/>
    </row>
    <row r="3456" spans="6:6" x14ac:dyDescent="0.2">
      <c r="F3456" s="82"/>
    </row>
    <row r="3457" spans="6:6" x14ac:dyDescent="0.2">
      <c r="F3457" s="82"/>
    </row>
    <row r="3458" spans="6:6" x14ac:dyDescent="0.2">
      <c r="F3458" s="82"/>
    </row>
    <row r="3459" spans="6:6" x14ac:dyDescent="0.2">
      <c r="F3459" s="82"/>
    </row>
    <row r="3460" spans="6:6" x14ac:dyDescent="0.2">
      <c r="F3460" s="82"/>
    </row>
    <row r="3461" spans="6:6" x14ac:dyDescent="0.2">
      <c r="F3461" s="82"/>
    </row>
    <row r="3462" spans="6:6" x14ac:dyDescent="0.2">
      <c r="F3462" s="82"/>
    </row>
    <row r="3463" spans="6:6" x14ac:dyDescent="0.2">
      <c r="F3463" s="82"/>
    </row>
    <row r="3464" spans="6:6" x14ac:dyDescent="0.2">
      <c r="F3464" s="82"/>
    </row>
    <row r="3465" spans="6:6" x14ac:dyDescent="0.2">
      <c r="F3465" s="82"/>
    </row>
    <row r="3466" spans="6:6" x14ac:dyDescent="0.2">
      <c r="F3466" s="82"/>
    </row>
    <row r="3467" spans="6:6" x14ac:dyDescent="0.2">
      <c r="F3467" s="82"/>
    </row>
    <row r="3468" spans="6:6" x14ac:dyDescent="0.2">
      <c r="F3468" s="82"/>
    </row>
    <row r="3469" spans="6:6" x14ac:dyDescent="0.2">
      <c r="F3469" s="82"/>
    </row>
    <row r="3470" spans="6:6" x14ac:dyDescent="0.2">
      <c r="F3470" s="82"/>
    </row>
    <row r="3471" spans="6:6" x14ac:dyDescent="0.2">
      <c r="F3471" s="82"/>
    </row>
    <row r="3472" spans="6:6" x14ac:dyDescent="0.2">
      <c r="F3472" s="82"/>
    </row>
    <row r="3473" spans="6:6" x14ac:dyDescent="0.2">
      <c r="F3473" s="82"/>
    </row>
    <row r="3474" spans="6:6" x14ac:dyDescent="0.2">
      <c r="F3474" s="82"/>
    </row>
    <row r="3475" spans="6:6" x14ac:dyDescent="0.2">
      <c r="F3475" s="82"/>
    </row>
    <row r="3476" spans="6:6" x14ac:dyDescent="0.2">
      <c r="F3476" s="82"/>
    </row>
    <row r="3477" spans="6:6" x14ac:dyDescent="0.2">
      <c r="F3477" s="82"/>
    </row>
    <row r="3478" spans="6:6" x14ac:dyDescent="0.2">
      <c r="F3478" s="82"/>
    </row>
    <row r="3479" spans="6:6" x14ac:dyDescent="0.2">
      <c r="F3479" s="82"/>
    </row>
    <row r="3480" spans="6:6" x14ac:dyDescent="0.2">
      <c r="F3480" s="82"/>
    </row>
    <row r="3481" spans="6:6" x14ac:dyDescent="0.2">
      <c r="F3481" s="82"/>
    </row>
    <row r="3482" spans="6:6" x14ac:dyDescent="0.2">
      <c r="F3482" s="82"/>
    </row>
    <row r="3483" spans="6:6" x14ac:dyDescent="0.2">
      <c r="F3483" s="82"/>
    </row>
    <row r="3484" spans="6:6" x14ac:dyDescent="0.2">
      <c r="F3484" s="82"/>
    </row>
    <row r="3485" spans="6:6" x14ac:dyDescent="0.2">
      <c r="F3485" s="82"/>
    </row>
    <row r="3486" spans="6:6" x14ac:dyDescent="0.2">
      <c r="F3486" s="82"/>
    </row>
    <row r="3487" spans="6:6" x14ac:dyDescent="0.2">
      <c r="F3487" s="82"/>
    </row>
    <row r="3488" spans="6:6" x14ac:dyDescent="0.2">
      <c r="F3488" s="82"/>
    </row>
    <row r="3489" spans="6:6" x14ac:dyDescent="0.2">
      <c r="F3489" s="82"/>
    </row>
    <row r="3490" spans="6:6" x14ac:dyDescent="0.2">
      <c r="F3490" s="82"/>
    </row>
    <row r="3491" spans="6:6" x14ac:dyDescent="0.2">
      <c r="F3491" s="82"/>
    </row>
    <row r="3492" spans="6:6" x14ac:dyDescent="0.2">
      <c r="F3492" s="82"/>
    </row>
    <row r="3493" spans="6:6" x14ac:dyDescent="0.2">
      <c r="F3493" s="82"/>
    </row>
    <row r="3494" spans="6:6" x14ac:dyDescent="0.2">
      <c r="F3494" s="82"/>
    </row>
    <row r="3495" spans="6:6" x14ac:dyDescent="0.2">
      <c r="F3495" s="82"/>
    </row>
    <row r="3496" spans="6:6" x14ac:dyDescent="0.2">
      <c r="F3496" s="82"/>
    </row>
    <row r="3497" spans="6:6" x14ac:dyDescent="0.2">
      <c r="F3497" s="82"/>
    </row>
    <row r="3498" spans="6:6" x14ac:dyDescent="0.2">
      <c r="F3498" s="82"/>
    </row>
    <row r="3499" spans="6:6" x14ac:dyDescent="0.2">
      <c r="F3499" s="82"/>
    </row>
    <row r="3500" spans="6:6" x14ac:dyDescent="0.2">
      <c r="F3500" s="82"/>
    </row>
    <row r="3501" spans="6:6" x14ac:dyDescent="0.2">
      <c r="F3501" s="82"/>
    </row>
    <row r="3502" spans="6:6" x14ac:dyDescent="0.2">
      <c r="F3502" s="82"/>
    </row>
    <row r="3503" spans="6:6" x14ac:dyDescent="0.2">
      <c r="F3503" s="82"/>
    </row>
    <row r="3504" spans="6:6" x14ac:dyDescent="0.2">
      <c r="F3504" s="82"/>
    </row>
    <row r="3505" spans="6:6" x14ac:dyDescent="0.2">
      <c r="F3505" s="82"/>
    </row>
    <row r="3506" spans="6:6" x14ac:dyDescent="0.2">
      <c r="F3506" s="82"/>
    </row>
    <row r="3507" spans="6:6" x14ac:dyDescent="0.2">
      <c r="F3507" s="82"/>
    </row>
    <row r="3508" spans="6:6" x14ac:dyDescent="0.2">
      <c r="F3508" s="82"/>
    </row>
    <row r="3509" spans="6:6" x14ac:dyDescent="0.2">
      <c r="F3509" s="82"/>
    </row>
    <row r="3510" spans="6:6" x14ac:dyDescent="0.2">
      <c r="F3510" s="82"/>
    </row>
    <row r="3511" spans="6:6" x14ac:dyDescent="0.2">
      <c r="F3511" s="82"/>
    </row>
    <row r="3512" spans="6:6" x14ac:dyDescent="0.2">
      <c r="F3512" s="82"/>
    </row>
    <row r="3513" spans="6:6" x14ac:dyDescent="0.2">
      <c r="F3513" s="82"/>
    </row>
    <row r="3514" spans="6:6" x14ac:dyDescent="0.2">
      <c r="F3514" s="82"/>
    </row>
    <row r="3515" spans="6:6" x14ac:dyDescent="0.2">
      <c r="F3515" s="82"/>
    </row>
    <row r="3516" spans="6:6" x14ac:dyDescent="0.2">
      <c r="F3516" s="82"/>
    </row>
    <row r="3517" spans="6:6" x14ac:dyDescent="0.2">
      <c r="F3517" s="82"/>
    </row>
    <row r="3518" spans="6:6" x14ac:dyDescent="0.2">
      <c r="F3518" s="82"/>
    </row>
    <row r="3519" spans="6:6" x14ac:dyDescent="0.2">
      <c r="F3519" s="82"/>
    </row>
    <row r="3520" spans="6:6" x14ac:dyDescent="0.2">
      <c r="F3520" s="82"/>
    </row>
    <row r="3521" spans="6:6" x14ac:dyDescent="0.2">
      <c r="F3521" s="82"/>
    </row>
    <row r="3522" spans="6:6" x14ac:dyDescent="0.2">
      <c r="F3522" s="82"/>
    </row>
    <row r="3523" spans="6:6" x14ac:dyDescent="0.2">
      <c r="F3523" s="82"/>
    </row>
    <row r="3524" spans="6:6" x14ac:dyDescent="0.2">
      <c r="F3524" s="82"/>
    </row>
    <row r="3525" spans="6:6" x14ac:dyDescent="0.2">
      <c r="F3525" s="82"/>
    </row>
    <row r="3526" spans="6:6" x14ac:dyDescent="0.2">
      <c r="F3526" s="82"/>
    </row>
    <row r="3527" spans="6:6" x14ac:dyDescent="0.2">
      <c r="F3527" s="82"/>
    </row>
    <row r="3528" spans="6:6" x14ac:dyDescent="0.2">
      <c r="F3528" s="82"/>
    </row>
    <row r="3529" spans="6:6" x14ac:dyDescent="0.2">
      <c r="F3529" s="82"/>
    </row>
    <row r="3530" spans="6:6" x14ac:dyDescent="0.2">
      <c r="F3530" s="82"/>
    </row>
    <row r="3531" spans="6:6" x14ac:dyDescent="0.2">
      <c r="F3531" s="82"/>
    </row>
    <row r="3532" spans="6:6" x14ac:dyDescent="0.2">
      <c r="F3532" s="82"/>
    </row>
    <row r="3533" spans="6:6" x14ac:dyDescent="0.2">
      <c r="F3533" s="82"/>
    </row>
    <row r="3534" spans="6:6" x14ac:dyDescent="0.2">
      <c r="F3534" s="82"/>
    </row>
    <row r="3535" spans="6:6" x14ac:dyDescent="0.2">
      <c r="F3535" s="82"/>
    </row>
    <row r="3536" spans="6:6" x14ac:dyDescent="0.2">
      <c r="F3536" s="82"/>
    </row>
    <row r="3537" spans="6:6" x14ac:dyDescent="0.2">
      <c r="F3537" s="82"/>
    </row>
    <row r="3538" spans="6:6" x14ac:dyDescent="0.2">
      <c r="F3538" s="82"/>
    </row>
    <row r="3539" spans="6:6" x14ac:dyDescent="0.2">
      <c r="F3539" s="82"/>
    </row>
    <row r="3540" spans="6:6" x14ac:dyDescent="0.2">
      <c r="F3540" s="82"/>
    </row>
    <row r="3541" spans="6:6" x14ac:dyDescent="0.2">
      <c r="F3541" s="82"/>
    </row>
    <row r="3542" spans="6:6" x14ac:dyDescent="0.2">
      <c r="F3542" s="82"/>
    </row>
    <row r="3543" spans="6:6" x14ac:dyDescent="0.2">
      <c r="F3543" s="82"/>
    </row>
    <row r="3544" spans="6:6" x14ac:dyDescent="0.2">
      <c r="F3544" s="82"/>
    </row>
    <row r="3545" spans="6:6" x14ac:dyDescent="0.2">
      <c r="F3545" s="82"/>
    </row>
    <row r="3546" spans="6:6" x14ac:dyDescent="0.2">
      <c r="F3546" s="82"/>
    </row>
    <row r="3547" spans="6:6" x14ac:dyDescent="0.2">
      <c r="F3547" s="82"/>
    </row>
    <row r="3548" spans="6:6" x14ac:dyDescent="0.2">
      <c r="F3548" s="82"/>
    </row>
    <row r="3549" spans="6:6" x14ac:dyDescent="0.2">
      <c r="F3549" s="82"/>
    </row>
    <row r="3550" spans="6:6" x14ac:dyDescent="0.2">
      <c r="F3550" s="82"/>
    </row>
    <row r="3551" spans="6:6" x14ac:dyDescent="0.2">
      <c r="F3551" s="82"/>
    </row>
    <row r="3552" spans="6:6" x14ac:dyDescent="0.2">
      <c r="F3552" s="82"/>
    </row>
    <row r="3553" spans="6:6" x14ac:dyDescent="0.2">
      <c r="F3553" s="82"/>
    </row>
    <row r="3554" spans="6:6" x14ac:dyDescent="0.2">
      <c r="F3554" s="82"/>
    </row>
    <row r="3555" spans="6:6" x14ac:dyDescent="0.2">
      <c r="F3555" s="82"/>
    </row>
    <row r="3556" spans="6:6" x14ac:dyDescent="0.2">
      <c r="F3556" s="82"/>
    </row>
    <row r="3557" spans="6:6" x14ac:dyDescent="0.2">
      <c r="F3557" s="82"/>
    </row>
    <row r="3558" spans="6:6" x14ac:dyDescent="0.2">
      <c r="F3558" s="82"/>
    </row>
    <row r="3559" spans="6:6" x14ac:dyDescent="0.2">
      <c r="F3559" s="82"/>
    </row>
    <row r="3560" spans="6:6" x14ac:dyDescent="0.2">
      <c r="F3560" s="82"/>
    </row>
    <row r="3561" spans="6:6" x14ac:dyDescent="0.2">
      <c r="F3561" s="82"/>
    </row>
    <row r="3562" spans="6:6" x14ac:dyDescent="0.2">
      <c r="F3562" s="82"/>
    </row>
    <row r="3563" spans="6:6" x14ac:dyDescent="0.2">
      <c r="F3563" s="82"/>
    </row>
    <row r="3564" spans="6:6" x14ac:dyDescent="0.2">
      <c r="F3564" s="82"/>
    </row>
    <row r="3565" spans="6:6" x14ac:dyDescent="0.2">
      <c r="F3565" s="82"/>
    </row>
    <row r="3566" spans="6:6" x14ac:dyDescent="0.2">
      <c r="F3566" s="82"/>
    </row>
    <row r="3567" spans="6:6" x14ac:dyDescent="0.2">
      <c r="F3567" s="82"/>
    </row>
    <row r="3568" spans="6:6" x14ac:dyDescent="0.2">
      <c r="F3568" s="82"/>
    </row>
    <row r="3569" spans="6:6" x14ac:dyDescent="0.2">
      <c r="F3569" s="82"/>
    </row>
    <row r="3570" spans="6:6" x14ac:dyDescent="0.2">
      <c r="F3570" s="82"/>
    </row>
    <row r="3571" spans="6:6" x14ac:dyDescent="0.2">
      <c r="F3571" s="82"/>
    </row>
    <row r="3572" spans="6:6" x14ac:dyDescent="0.2">
      <c r="F3572" s="82"/>
    </row>
    <row r="3573" spans="6:6" x14ac:dyDescent="0.2">
      <c r="F3573" s="82"/>
    </row>
    <row r="3574" spans="6:6" x14ac:dyDescent="0.2">
      <c r="F3574" s="82"/>
    </row>
    <row r="3575" spans="6:6" x14ac:dyDescent="0.2">
      <c r="F3575" s="82"/>
    </row>
    <row r="3576" spans="6:6" x14ac:dyDescent="0.2">
      <c r="F3576" s="82"/>
    </row>
    <row r="3577" spans="6:6" x14ac:dyDescent="0.2">
      <c r="F3577" s="82"/>
    </row>
    <row r="3578" spans="6:6" x14ac:dyDescent="0.2">
      <c r="F3578" s="82"/>
    </row>
    <row r="3579" spans="6:6" x14ac:dyDescent="0.2">
      <c r="F3579" s="82"/>
    </row>
    <row r="3580" spans="6:6" x14ac:dyDescent="0.2">
      <c r="F3580" s="82"/>
    </row>
    <row r="3581" spans="6:6" x14ac:dyDescent="0.2">
      <c r="F3581" s="82"/>
    </row>
    <row r="3582" spans="6:6" x14ac:dyDescent="0.2">
      <c r="F3582" s="82"/>
    </row>
    <row r="3583" spans="6:6" x14ac:dyDescent="0.2">
      <c r="F3583" s="82"/>
    </row>
    <row r="3584" spans="6:6" x14ac:dyDescent="0.2">
      <c r="F3584" s="82"/>
    </row>
    <row r="3585" spans="6:6" x14ac:dyDescent="0.2">
      <c r="F3585" s="82"/>
    </row>
    <row r="3586" spans="6:6" x14ac:dyDescent="0.2">
      <c r="F3586" s="82"/>
    </row>
    <row r="3587" spans="6:6" x14ac:dyDescent="0.2">
      <c r="F3587" s="82"/>
    </row>
    <row r="3588" spans="6:6" x14ac:dyDescent="0.2">
      <c r="F3588" s="82"/>
    </row>
    <row r="3589" spans="6:6" x14ac:dyDescent="0.2">
      <c r="F3589" s="82"/>
    </row>
    <row r="3590" spans="6:6" x14ac:dyDescent="0.2">
      <c r="F3590" s="82"/>
    </row>
    <row r="3591" spans="6:6" x14ac:dyDescent="0.2">
      <c r="F3591" s="82"/>
    </row>
    <row r="3592" spans="6:6" x14ac:dyDescent="0.2">
      <c r="F3592" s="82"/>
    </row>
    <row r="3593" spans="6:6" x14ac:dyDescent="0.2">
      <c r="F3593" s="82"/>
    </row>
    <row r="3594" spans="6:6" x14ac:dyDescent="0.2">
      <c r="F3594" s="82"/>
    </row>
    <row r="3595" spans="6:6" x14ac:dyDescent="0.2">
      <c r="F3595" s="82"/>
    </row>
    <row r="3596" spans="6:6" x14ac:dyDescent="0.2">
      <c r="F3596" s="82"/>
    </row>
    <row r="3597" spans="6:6" x14ac:dyDescent="0.2">
      <c r="F3597" s="82"/>
    </row>
    <row r="3598" spans="6:6" x14ac:dyDescent="0.2">
      <c r="F3598" s="82"/>
    </row>
    <row r="3599" spans="6:6" x14ac:dyDescent="0.2">
      <c r="F3599" s="82"/>
    </row>
    <row r="3600" spans="6:6" x14ac:dyDescent="0.2">
      <c r="F3600" s="82"/>
    </row>
    <row r="3601" spans="6:6" x14ac:dyDescent="0.2">
      <c r="F3601" s="82"/>
    </row>
    <row r="3602" spans="6:6" x14ac:dyDescent="0.2">
      <c r="F3602" s="82"/>
    </row>
    <row r="3603" spans="6:6" x14ac:dyDescent="0.2">
      <c r="F3603" s="82"/>
    </row>
    <row r="3604" spans="6:6" x14ac:dyDescent="0.2">
      <c r="F3604" s="82"/>
    </row>
    <row r="3605" spans="6:6" x14ac:dyDescent="0.2">
      <c r="F3605" s="82"/>
    </row>
    <row r="3606" spans="6:6" x14ac:dyDescent="0.2">
      <c r="F3606" s="82"/>
    </row>
    <row r="3607" spans="6:6" x14ac:dyDescent="0.2">
      <c r="F3607" s="82"/>
    </row>
    <row r="3608" spans="6:6" x14ac:dyDescent="0.2">
      <c r="F3608" s="82"/>
    </row>
    <row r="3609" spans="6:6" x14ac:dyDescent="0.2">
      <c r="F3609" s="82"/>
    </row>
    <row r="3610" spans="6:6" x14ac:dyDescent="0.2">
      <c r="F3610" s="82"/>
    </row>
    <row r="3611" spans="6:6" x14ac:dyDescent="0.2">
      <c r="F3611" s="82"/>
    </row>
    <row r="3612" spans="6:6" x14ac:dyDescent="0.2">
      <c r="F3612" s="82"/>
    </row>
    <row r="3613" spans="6:6" x14ac:dyDescent="0.2">
      <c r="F3613" s="82"/>
    </row>
    <row r="3614" spans="6:6" x14ac:dyDescent="0.2">
      <c r="F3614" s="82"/>
    </row>
    <row r="3615" spans="6:6" x14ac:dyDescent="0.2">
      <c r="F3615" s="82"/>
    </row>
    <row r="3616" spans="6:6" x14ac:dyDescent="0.2">
      <c r="F3616" s="82"/>
    </row>
    <row r="3617" spans="6:6" x14ac:dyDescent="0.2">
      <c r="F3617" s="82"/>
    </row>
    <row r="3618" spans="6:6" x14ac:dyDescent="0.2">
      <c r="F3618" s="82"/>
    </row>
    <row r="3619" spans="6:6" x14ac:dyDescent="0.2">
      <c r="F3619" s="82"/>
    </row>
    <row r="3620" spans="6:6" x14ac:dyDescent="0.2">
      <c r="F3620" s="82"/>
    </row>
    <row r="3621" spans="6:6" x14ac:dyDescent="0.2">
      <c r="F3621" s="82"/>
    </row>
    <row r="3622" spans="6:6" x14ac:dyDescent="0.2">
      <c r="F3622" s="82"/>
    </row>
    <row r="3623" spans="6:6" x14ac:dyDescent="0.2">
      <c r="F3623" s="82"/>
    </row>
    <row r="3624" spans="6:6" x14ac:dyDescent="0.2">
      <c r="F3624" s="82"/>
    </row>
    <row r="3625" spans="6:6" x14ac:dyDescent="0.2">
      <c r="F3625" s="82"/>
    </row>
    <row r="3626" spans="6:6" x14ac:dyDescent="0.2">
      <c r="F3626" s="82"/>
    </row>
    <row r="3627" spans="6:6" x14ac:dyDescent="0.2">
      <c r="F3627" s="82"/>
    </row>
    <row r="3628" spans="6:6" x14ac:dyDescent="0.2">
      <c r="F3628" s="82"/>
    </row>
    <row r="3629" spans="6:6" x14ac:dyDescent="0.2">
      <c r="F3629" s="82"/>
    </row>
    <row r="3630" spans="6:6" x14ac:dyDescent="0.2">
      <c r="F3630" s="82"/>
    </row>
    <row r="3631" spans="6:6" x14ac:dyDescent="0.2">
      <c r="F3631" s="82"/>
    </row>
    <row r="3632" spans="6:6" x14ac:dyDescent="0.2">
      <c r="F3632" s="82"/>
    </row>
    <row r="3633" spans="6:6" x14ac:dyDescent="0.2">
      <c r="F3633" s="82"/>
    </row>
    <row r="3634" spans="6:6" x14ac:dyDescent="0.2">
      <c r="F3634" s="82"/>
    </row>
    <row r="3635" spans="6:6" x14ac:dyDescent="0.2">
      <c r="F3635" s="82"/>
    </row>
    <row r="3636" spans="6:6" x14ac:dyDescent="0.2">
      <c r="F3636" s="82"/>
    </row>
    <row r="3637" spans="6:6" x14ac:dyDescent="0.2">
      <c r="F3637" s="82"/>
    </row>
    <row r="3638" spans="6:6" x14ac:dyDescent="0.2">
      <c r="F3638" s="82"/>
    </row>
    <row r="3639" spans="6:6" x14ac:dyDescent="0.2">
      <c r="F3639" s="82"/>
    </row>
    <row r="3640" spans="6:6" x14ac:dyDescent="0.2">
      <c r="F3640" s="82"/>
    </row>
    <row r="3641" spans="6:6" x14ac:dyDescent="0.2">
      <c r="F3641" s="82"/>
    </row>
    <row r="3642" spans="6:6" x14ac:dyDescent="0.2">
      <c r="F3642" s="82"/>
    </row>
    <row r="3643" spans="6:6" x14ac:dyDescent="0.2">
      <c r="F3643" s="82"/>
    </row>
    <row r="3644" spans="6:6" x14ac:dyDescent="0.2">
      <c r="F3644" s="82"/>
    </row>
    <row r="3645" spans="6:6" x14ac:dyDescent="0.2">
      <c r="F3645" s="82"/>
    </row>
    <row r="3646" spans="6:6" x14ac:dyDescent="0.2">
      <c r="F3646" s="82"/>
    </row>
    <row r="3647" spans="6:6" x14ac:dyDescent="0.2">
      <c r="F3647" s="82"/>
    </row>
    <row r="3648" spans="6:6" x14ac:dyDescent="0.2">
      <c r="F3648" s="82"/>
    </row>
    <row r="3649" spans="6:6" x14ac:dyDescent="0.2">
      <c r="F3649" s="82"/>
    </row>
    <row r="3650" spans="6:6" x14ac:dyDescent="0.2">
      <c r="F3650" s="82"/>
    </row>
    <row r="3651" spans="6:6" x14ac:dyDescent="0.2">
      <c r="F3651" s="82"/>
    </row>
    <row r="3652" spans="6:6" x14ac:dyDescent="0.2">
      <c r="F3652" s="82"/>
    </row>
    <row r="3653" spans="6:6" x14ac:dyDescent="0.2">
      <c r="F3653" s="82"/>
    </row>
    <row r="3654" spans="6:6" x14ac:dyDescent="0.2">
      <c r="F3654" s="82"/>
    </row>
    <row r="3655" spans="6:6" x14ac:dyDescent="0.2">
      <c r="F3655" s="82"/>
    </row>
    <row r="3656" spans="6:6" x14ac:dyDescent="0.2">
      <c r="F3656" s="82"/>
    </row>
    <row r="3657" spans="6:6" x14ac:dyDescent="0.2">
      <c r="F3657" s="82"/>
    </row>
    <row r="3658" spans="6:6" x14ac:dyDescent="0.2">
      <c r="F3658" s="82"/>
    </row>
    <row r="3659" spans="6:6" x14ac:dyDescent="0.2">
      <c r="F3659" s="82"/>
    </row>
    <row r="3660" spans="6:6" x14ac:dyDescent="0.2">
      <c r="F3660" s="82"/>
    </row>
    <row r="3661" spans="6:6" x14ac:dyDescent="0.2">
      <c r="F3661" s="82"/>
    </row>
    <row r="3662" spans="6:6" x14ac:dyDescent="0.2">
      <c r="F3662" s="82"/>
    </row>
    <row r="3663" spans="6:6" x14ac:dyDescent="0.2">
      <c r="F3663" s="82"/>
    </row>
    <row r="3664" spans="6:6" x14ac:dyDescent="0.2">
      <c r="F3664" s="82"/>
    </row>
    <row r="3665" spans="6:6" x14ac:dyDescent="0.2">
      <c r="F3665" s="82"/>
    </row>
    <row r="3666" spans="6:6" x14ac:dyDescent="0.2">
      <c r="F3666" s="82"/>
    </row>
    <row r="3667" spans="6:6" x14ac:dyDescent="0.2">
      <c r="F3667" s="82"/>
    </row>
    <row r="3668" spans="6:6" x14ac:dyDescent="0.2">
      <c r="F3668" s="82"/>
    </row>
    <row r="3669" spans="6:6" x14ac:dyDescent="0.2">
      <c r="F3669" s="82"/>
    </row>
    <row r="3670" spans="6:6" x14ac:dyDescent="0.2">
      <c r="F3670" s="82"/>
    </row>
    <row r="3671" spans="6:6" x14ac:dyDescent="0.2">
      <c r="F3671" s="82"/>
    </row>
    <row r="3672" spans="6:6" x14ac:dyDescent="0.2">
      <c r="F3672" s="82"/>
    </row>
    <row r="3673" spans="6:6" x14ac:dyDescent="0.2">
      <c r="F3673" s="82"/>
    </row>
    <row r="3674" spans="6:6" x14ac:dyDescent="0.2">
      <c r="F3674" s="82"/>
    </row>
    <row r="3675" spans="6:6" x14ac:dyDescent="0.2">
      <c r="F3675" s="82"/>
    </row>
    <row r="3676" spans="6:6" x14ac:dyDescent="0.2">
      <c r="F3676" s="82"/>
    </row>
    <row r="3677" spans="6:6" x14ac:dyDescent="0.2">
      <c r="F3677" s="82"/>
    </row>
    <row r="3678" spans="6:6" x14ac:dyDescent="0.2">
      <c r="F3678" s="82"/>
    </row>
    <row r="3679" spans="6:6" x14ac:dyDescent="0.2">
      <c r="F3679" s="82"/>
    </row>
    <row r="3680" spans="6:6" x14ac:dyDescent="0.2">
      <c r="F3680" s="82"/>
    </row>
    <row r="3681" spans="6:6" x14ac:dyDescent="0.2">
      <c r="F3681" s="82"/>
    </row>
    <row r="3682" spans="6:6" x14ac:dyDescent="0.2">
      <c r="F3682" s="82"/>
    </row>
    <row r="3683" spans="6:6" x14ac:dyDescent="0.2">
      <c r="F3683" s="82"/>
    </row>
    <row r="3684" spans="6:6" x14ac:dyDescent="0.2">
      <c r="F3684" s="82"/>
    </row>
    <row r="3685" spans="6:6" x14ac:dyDescent="0.2">
      <c r="F3685" s="82"/>
    </row>
    <row r="3686" spans="6:6" x14ac:dyDescent="0.2">
      <c r="F3686" s="82"/>
    </row>
    <row r="3687" spans="6:6" x14ac:dyDescent="0.2">
      <c r="F3687" s="82"/>
    </row>
    <row r="3688" spans="6:6" x14ac:dyDescent="0.2">
      <c r="F3688" s="82"/>
    </row>
    <row r="3689" spans="6:6" x14ac:dyDescent="0.2">
      <c r="F3689" s="82"/>
    </row>
    <row r="3690" spans="6:6" x14ac:dyDescent="0.2">
      <c r="F3690" s="82"/>
    </row>
    <row r="3691" spans="6:6" x14ac:dyDescent="0.2">
      <c r="F3691" s="82"/>
    </row>
    <row r="3692" spans="6:6" x14ac:dyDescent="0.2">
      <c r="F3692" s="82"/>
    </row>
    <row r="3693" spans="6:6" x14ac:dyDescent="0.2">
      <c r="F3693" s="82"/>
    </row>
    <row r="3694" spans="6:6" x14ac:dyDescent="0.2">
      <c r="F3694" s="82"/>
    </row>
    <row r="3695" spans="6:6" x14ac:dyDescent="0.2">
      <c r="F3695" s="82"/>
    </row>
    <row r="3696" spans="6:6" x14ac:dyDescent="0.2">
      <c r="F3696" s="82"/>
    </row>
    <row r="3697" spans="6:6" x14ac:dyDescent="0.2">
      <c r="F3697" s="82"/>
    </row>
    <row r="3698" spans="6:6" x14ac:dyDescent="0.2">
      <c r="F3698" s="82"/>
    </row>
    <row r="3699" spans="6:6" x14ac:dyDescent="0.2">
      <c r="F3699" s="82"/>
    </row>
    <row r="3700" spans="6:6" x14ac:dyDescent="0.2">
      <c r="F3700" s="82"/>
    </row>
    <row r="3701" spans="6:6" x14ac:dyDescent="0.2">
      <c r="F3701" s="82"/>
    </row>
    <row r="3702" spans="6:6" x14ac:dyDescent="0.2">
      <c r="F3702" s="82"/>
    </row>
    <row r="3703" spans="6:6" x14ac:dyDescent="0.2">
      <c r="F3703" s="82"/>
    </row>
    <row r="3704" spans="6:6" x14ac:dyDescent="0.2">
      <c r="F3704" s="82"/>
    </row>
    <row r="3705" spans="6:6" x14ac:dyDescent="0.2">
      <c r="F3705" s="82"/>
    </row>
    <row r="3706" spans="6:6" x14ac:dyDescent="0.2">
      <c r="F3706" s="82"/>
    </row>
    <row r="3707" spans="6:6" x14ac:dyDescent="0.2">
      <c r="F3707" s="82"/>
    </row>
    <row r="3708" spans="6:6" x14ac:dyDescent="0.2">
      <c r="F3708" s="82"/>
    </row>
    <row r="3709" spans="6:6" x14ac:dyDescent="0.2">
      <c r="F3709" s="82"/>
    </row>
    <row r="3710" spans="6:6" x14ac:dyDescent="0.2">
      <c r="F3710" s="82"/>
    </row>
    <row r="3711" spans="6:6" x14ac:dyDescent="0.2">
      <c r="F3711" s="82"/>
    </row>
    <row r="3712" spans="6:6" x14ac:dyDescent="0.2">
      <c r="F3712" s="82"/>
    </row>
    <row r="3713" spans="6:6" x14ac:dyDescent="0.2">
      <c r="F3713" s="82"/>
    </row>
    <row r="3714" spans="6:6" x14ac:dyDescent="0.2">
      <c r="F3714" s="82"/>
    </row>
    <row r="3715" spans="6:6" x14ac:dyDescent="0.2">
      <c r="F3715" s="82"/>
    </row>
    <row r="3716" spans="6:6" x14ac:dyDescent="0.2">
      <c r="F3716" s="82"/>
    </row>
    <row r="3717" spans="6:6" x14ac:dyDescent="0.2">
      <c r="F3717" s="82"/>
    </row>
    <row r="3718" spans="6:6" x14ac:dyDescent="0.2">
      <c r="F3718" s="82"/>
    </row>
    <row r="3719" spans="6:6" x14ac:dyDescent="0.2">
      <c r="F3719" s="82"/>
    </row>
    <row r="3720" spans="6:6" x14ac:dyDescent="0.2">
      <c r="F3720" s="82"/>
    </row>
    <row r="3721" spans="6:6" x14ac:dyDescent="0.2">
      <c r="F3721" s="82"/>
    </row>
    <row r="3722" spans="6:6" x14ac:dyDescent="0.2">
      <c r="F3722" s="82"/>
    </row>
    <row r="3723" spans="6:6" x14ac:dyDescent="0.2">
      <c r="F3723" s="82"/>
    </row>
    <row r="3724" spans="6:6" x14ac:dyDescent="0.2">
      <c r="F3724" s="82"/>
    </row>
    <row r="3725" spans="6:6" x14ac:dyDescent="0.2">
      <c r="F3725" s="82"/>
    </row>
    <row r="3726" spans="6:6" x14ac:dyDescent="0.2">
      <c r="F3726" s="82"/>
    </row>
    <row r="3727" spans="6:6" x14ac:dyDescent="0.2">
      <c r="F3727" s="82"/>
    </row>
    <row r="3728" spans="6:6" x14ac:dyDescent="0.2">
      <c r="F3728" s="82"/>
    </row>
    <row r="3729" spans="6:6" x14ac:dyDescent="0.2">
      <c r="F3729" s="82"/>
    </row>
    <row r="3730" spans="6:6" x14ac:dyDescent="0.2">
      <c r="F3730" s="82"/>
    </row>
    <row r="3731" spans="6:6" x14ac:dyDescent="0.2">
      <c r="F3731" s="82"/>
    </row>
    <row r="3732" spans="6:6" x14ac:dyDescent="0.2">
      <c r="F3732" s="82"/>
    </row>
    <row r="3733" spans="6:6" x14ac:dyDescent="0.2">
      <c r="F3733" s="82"/>
    </row>
    <row r="3734" spans="6:6" x14ac:dyDescent="0.2">
      <c r="F3734" s="82"/>
    </row>
    <row r="3735" spans="6:6" x14ac:dyDescent="0.2">
      <c r="F3735" s="82"/>
    </row>
    <row r="3736" spans="6:6" x14ac:dyDescent="0.2">
      <c r="F3736" s="82"/>
    </row>
    <row r="3737" spans="6:6" x14ac:dyDescent="0.2">
      <c r="F3737" s="82"/>
    </row>
    <row r="3738" spans="6:6" x14ac:dyDescent="0.2">
      <c r="F3738" s="82"/>
    </row>
    <row r="3739" spans="6:6" x14ac:dyDescent="0.2">
      <c r="F3739" s="82"/>
    </row>
    <row r="3740" spans="6:6" x14ac:dyDescent="0.2">
      <c r="F3740" s="82"/>
    </row>
    <row r="3741" spans="6:6" x14ac:dyDescent="0.2">
      <c r="F3741" s="82"/>
    </row>
    <row r="3742" spans="6:6" x14ac:dyDescent="0.2">
      <c r="F3742" s="82"/>
    </row>
    <row r="3743" spans="6:6" x14ac:dyDescent="0.2">
      <c r="F3743" s="82"/>
    </row>
    <row r="3744" spans="6:6" x14ac:dyDescent="0.2">
      <c r="F3744" s="82"/>
    </row>
    <row r="3745" spans="6:6" x14ac:dyDescent="0.2">
      <c r="F3745" s="82"/>
    </row>
    <row r="3746" spans="6:6" x14ac:dyDescent="0.2">
      <c r="F3746" s="82"/>
    </row>
    <row r="3747" spans="6:6" x14ac:dyDescent="0.2">
      <c r="F3747" s="82"/>
    </row>
    <row r="3748" spans="6:6" x14ac:dyDescent="0.2">
      <c r="F3748" s="82"/>
    </row>
    <row r="3749" spans="6:6" x14ac:dyDescent="0.2">
      <c r="F3749" s="82"/>
    </row>
    <row r="3750" spans="6:6" x14ac:dyDescent="0.2">
      <c r="F3750" s="82"/>
    </row>
    <row r="3751" spans="6:6" x14ac:dyDescent="0.2">
      <c r="F3751" s="82"/>
    </row>
    <row r="3752" spans="6:6" x14ac:dyDescent="0.2">
      <c r="F3752" s="82"/>
    </row>
    <row r="3753" spans="6:6" x14ac:dyDescent="0.2">
      <c r="F3753" s="82"/>
    </row>
    <row r="3754" spans="6:6" x14ac:dyDescent="0.2">
      <c r="F3754" s="82"/>
    </row>
    <row r="3755" spans="6:6" x14ac:dyDescent="0.2">
      <c r="F3755" s="82"/>
    </row>
    <row r="3756" spans="6:6" x14ac:dyDescent="0.2">
      <c r="F3756" s="82"/>
    </row>
    <row r="3757" spans="6:6" x14ac:dyDescent="0.2">
      <c r="F3757" s="82"/>
    </row>
    <row r="3758" spans="6:6" x14ac:dyDescent="0.2">
      <c r="F3758" s="82"/>
    </row>
    <row r="3759" spans="6:6" x14ac:dyDescent="0.2">
      <c r="F3759" s="82"/>
    </row>
    <row r="3760" spans="6:6" x14ac:dyDescent="0.2">
      <c r="F3760" s="82"/>
    </row>
    <row r="3761" spans="6:6" x14ac:dyDescent="0.2">
      <c r="F3761" s="82"/>
    </row>
    <row r="3762" spans="6:6" x14ac:dyDescent="0.2">
      <c r="F3762" s="82"/>
    </row>
    <row r="3763" spans="6:6" x14ac:dyDescent="0.2">
      <c r="F3763" s="82"/>
    </row>
    <row r="3764" spans="6:6" x14ac:dyDescent="0.2">
      <c r="F3764" s="82"/>
    </row>
    <row r="3765" spans="6:6" x14ac:dyDescent="0.2">
      <c r="F3765" s="82"/>
    </row>
    <row r="3766" spans="6:6" x14ac:dyDescent="0.2">
      <c r="F3766" s="82"/>
    </row>
    <row r="3767" spans="6:6" x14ac:dyDescent="0.2">
      <c r="F3767" s="82"/>
    </row>
    <row r="3768" spans="6:6" x14ac:dyDescent="0.2">
      <c r="F3768" s="82"/>
    </row>
    <row r="3769" spans="6:6" x14ac:dyDescent="0.2">
      <c r="F3769" s="82"/>
    </row>
    <row r="3770" spans="6:6" x14ac:dyDescent="0.2">
      <c r="F3770" s="82"/>
    </row>
    <row r="3771" spans="6:6" x14ac:dyDescent="0.2">
      <c r="F3771" s="82"/>
    </row>
    <row r="3772" spans="6:6" x14ac:dyDescent="0.2">
      <c r="F3772" s="82"/>
    </row>
    <row r="3773" spans="6:6" x14ac:dyDescent="0.2">
      <c r="F3773" s="82"/>
    </row>
    <row r="3774" spans="6:6" x14ac:dyDescent="0.2">
      <c r="F3774" s="82"/>
    </row>
    <row r="3775" spans="6:6" x14ac:dyDescent="0.2">
      <c r="F3775" s="82"/>
    </row>
    <row r="3776" spans="6:6" x14ac:dyDescent="0.2">
      <c r="F3776" s="82"/>
    </row>
    <row r="3777" spans="6:6" x14ac:dyDescent="0.2">
      <c r="F3777" s="82"/>
    </row>
    <row r="3778" spans="6:6" x14ac:dyDescent="0.2">
      <c r="F3778" s="82"/>
    </row>
    <row r="3779" spans="6:6" x14ac:dyDescent="0.2">
      <c r="F3779" s="82"/>
    </row>
    <row r="3780" spans="6:6" x14ac:dyDescent="0.2">
      <c r="F3780" s="82"/>
    </row>
    <row r="3781" spans="6:6" x14ac:dyDescent="0.2">
      <c r="F3781" s="82"/>
    </row>
    <row r="3782" spans="6:6" x14ac:dyDescent="0.2">
      <c r="F3782" s="82"/>
    </row>
    <row r="3783" spans="6:6" x14ac:dyDescent="0.2">
      <c r="F3783" s="82"/>
    </row>
    <row r="3784" spans="6:6" x14ac:dyDescent="0.2">
      <c r="F3784" s="82"/>
    </row>
    <row r="3785" spans="6:6" x14ac:dyDescent="0.2">
      <c r="F3785" s="82"/>
    </row>
    <row r="3786" spans="6:6" x14ac:dyDescent="0.2">
      <c r="F3786" s="82"/>
    </row>
    <row r="3787" spans="6:6" x14ac:dyDescent="0.2">
      <c r="F3787" s="82"/>
    </row>
    <row r="3788" spans="6:6" x14ac:dyDescent="0.2">
      <c r="F3788" s="82"/>
    </row>
    <row r="3789" spans="6:6" x14ac:dyDescent="0.2">
      <c r="F3789" s="82"/>
    </row>
    <row r="3790" spans="6:6" x14ac:dyDescent="0.2">
      <c r="F3790" s="82"/>
    </row>
    <row r="3791" spans="6:6" x14ac:dyDescent="0.2">
      <c r="F3791" s="82"/>
    </row>
    <row r="3792" spans="6:6" x14ac:dyDescent="0.2">
      <c r="F3792" s="82"/>
    </row>
    <row r="3793" spans="6:6" x14ac:dyDescent="0.2">
      <c r="F3793" s="82"/>
    </row>
    <row r="3794" spans="6:6" x14ac:dyDescent="0.2">
      <c r="F3794" s="82"/>
    </row>
    <row r="3795" spans="6:6" x14ac:dyDescent="0.2">
      <c r="F3795" s="82"/>
    </row>
    <row r="3796" spans="6:6" x14ac:dyDescent="0.2">
      <c r="F3796" s="82"/>
    </row>
    <row r="3797" spans="6:6" x14ac:dyDescent="0.2">
      <c r="F3797" s="82"/>
    </row>
    <row r="3798" spans="6:6" x14ac:dyDescent="0.2">
      <c r="F3798" s="82"/>
    </row>
    <row r="3799" spans="6:6" x14ac:dyDescent="0.2">
      <c r="F3799" s="82"/>
    </row>
    <row r="3800" spans="6:6" x14ac:dyDescent="0.2">
      <c r="F3800" s="82"/>
    </row>
    <row r="3801" spans="6:6" x14ac:dyDescent="0.2">
      <c r="F3801" s="82"/>
    </row>
    <row r="3802" spans="6:6" x14ac:dyDescent="0.2">
      <c r="F3802" s="82"/>
    </row>
    <row r="3803" spans="6:6" x14ac:dyDescent="0.2">
      <c r="F3803" s="82"/>
    </row>
    <row r="3804" spans="6:6" x14ac:dyDescent="0.2">
      <c r="F3804" s="82"/>
    </row>
    <row r="3805" spans="6:6" x14ac:dyDescent="0.2">
      <c r="F3805" s="82"/>
    </row>
    <row r="3806" spans="6:6" x14ac:dyDescent="0.2">
      <c r="F3806" s="82"/>
    </row>
    <row r="3807" spans="6:6" x14ac:dyDescent="0.2">
      <c r="F3807" s="82"/>
    </row>
    <row r="3808" spans="6:6" x14ac:dyDescent="0.2">
      <c r="F3808" s="82"/>
    </row>
    <row r="3809" spans="6:6" x14ac:dyDescent="0.2">
      <c r="F3809" s="82"/>
    </row>
    <row r="3810" spans="6:6" x14ac:dyDescent="0.2">
      <c r="F3810" s="82"/>
    </row>
    <row r="3811" spans="6:6" x14ac:dyDescent="0.2">
      <c r="F3811" s="82"/>
    </row>
    <row r="3812" spans="6:6" x14ac:dyDescent="0.2">
      <c r="F3812" s="82"/>
    </row>
    <row r="3813" spans="6:6" x14ac:dyDescent="0.2">
      <c r="F3813" s="82"/>
    </row>
    <row r="3814" spans="6:6" x14ac:dyDescent="0.2">
      <c r="F3814" s="82"/>
    </row>
    <row r="3815" spans="6:6" x14ac:dyDescent="0.2">
      <c r="F3815" s="82"/>
    </row>
    <row r="3816" spans="6:6" x14ac:dyDescent="0.2">
      <c r="F3816" s="82"/>
    </row>
    <row r="3817" spans="6:6" x14ac:dyDescent="0.2">
      <c r="F3817" s="82"/>
    </row>
    <row r="3818" spans="6:6" x14ac:dyDescent="0.2">
      <c r="F3818" s="82"/>
    </row>
    <row r="3819" spans="6:6" x14ac:dyDescent="0.2">
      <c r="F3819" s="82"/>
    </row>
    <row r="3820" spans="6:6" x14ac:dyDescent="0.2">
      <c r="F3820" s="82"/>
    </row>
    <row r="3821" spans="6:6" x14ac:dyDescent="0.2">
      <c r="F3821" s="82"/>
    </row>
    <row r="3822" spans="6:6" x14ac:dyDescent="0.2">
      <c r="F3822" s="82"/>
    </row>
    <row r="3823" spans="6:6" x14ac:dyDescent="0.2">
      <c r="F3823" s="82"/>
    </row>
    <row r="3824" spans="6:6" x14ac:dyDescent="0.2">
      <c r="F3824" s="82"/>
    </row>
    <row r="3825" spans="6:6" x14ac:dyDescent="0.2">
      <c r="F3825" s="82"/>
    </row>
    <row r="3826" spans="6:6" x14ac:dyDescent="0.2">
      <c r="F3826" s="82"/>
    </row>
    <row r="3827" spans="6:6" x14ac:dyDescent="0.2">
      <c r="F3827" s="82"/>
    </row>
    <row r="3828" spans="6:6" x14ac:dyDescent="0.2">
      <c r="F3828" s="82"/>
    </row>
    <row r="3829" spans="6:6" x14ac:dyDescent="0.2">
      <c r="F3829" s="82"/>
    </row>
    <row r="3830" spans="6:6" x14ac:dyDescent="0.2">
      <c r="F3830" s="82"/>
    </row>
    <row r="3831" spans="6:6" x14ac:dyDescent="0.2">
      <c r="F3831" s="82"/>
    </row>
    <row r="3832" spans="6:6" x14ac:dyDescent="0.2">
      <c r="F3832" s="82"/>
    </row>
    <row r="3833" spans="6:6" x14ac:dyDescent="0.2">
      <c r="F3833" s="82"/>
    </row>
    <row r="3834" spans="6:6" x14ac:dyDescent="0.2">
      <c r="F3834" s="82"/>
    </row>
    <row r="3835" spans="6:6" x14ac:dyDescent="0.2">
      <c r="F3835" s="82"/>
    </row>
    <row r="3836" spans="6:6" x14ac:dyDescent="0.2">
      <c r="F3836" s="82"/>
    </row>
    <row r="3837" spans="6:6" x14ac:dyDescent="0.2">
      <c r="F3837" s="82"/>
    </row>
    <row r="3838" spans="6:6" x14ac:dyDescent="0.2">
      <c r="F3838" s="82"/>
    </row>
    <row r="3839" spans="6:6" x14ac:dyDescent="0.2">
      <c r="F3839" s="82"/>
    </row>
    <row r="3840" spans="6:6" x14ac:dyDescent="0.2">
      <c r="F3840" s="82"/>
    </row>
    <row r="3841" spans="6:6" x14ac:dyDescent="0.2">
      <c r="F3841" s="82"/>
    </row>
    <row r="3842" spans="6:6" x14ac:dyDescent="0.2">
      <c r="F3842" s="82"/>
    </row>
    <row r="3843" spans="6:6" x14ac:dyDescent="0.2">
      <c r="F3843" s="82"/>
    </row>
    <row r="3844" spans="6:6" x14ac:dyDescent="0.2">
      <c r="F3844" s="82"/>
    </row>
    <row r="3845" spans="6:6" x14ac:dyDescent="0.2">
      <c r="F3845" s="82"/>
    </row>
    <row r="3846" spans="6:6" x14ac:dyDescent="0.2">
      <c r="F3846" s="82"/>
    </row>
    <row r="3847" spans="6:6" x14ac:dyDescent="0.2">
      <c r="F3847" s="82"/>
    </row>
    <row r="3848" spans="6:6" x14ac:dyDescent="0.2">
      <c r="F3848" s="82"/>
    </row>
    <row r="3849" spans="6:6" x14ac:dyDescent="0.2">
      <c r="F3849" s="82"/>
    </row>
    <row r="3850" spans="6:6" x14ac:dyDescent="0.2">
      <c r="F3850" s="82"/>
    </row>
    <row r="3851" spans="6:6" x14ac:dyDescent="0.2">
      <c r="F3851" s="82"/>
    </row>
    <row r="3852" spans="6:6" x14ac:dyDescent="0.2">
      <c r="F3852" s="82"/>
    </row>
    <row r="3853" spans="6:6" x14ac:dyDescent="0.2">
      <c r="F3853" s="82"/>
    </row>
    <row r="3854" spans="6:6" x14ac:dyDescent="0.2">
      <c r="F3854" s="82"/>
    </row>
    <row r="3855" spans="6:6" x14ac:dyDescent="0.2">
      <c r="F3855" s="82"/>
    </row>
    <row r="3856" spans="6:6" x14ac:dyDescent="0.2">
      <c r="F3856" s="82"/>
    </row>
    <row r="3857" spans="6:6" x14ac:dyDescent="0.2">
      <c r="F3857" s="82"/>
    </row>
    <row r="3858" spans="6:6" x14ac:dyDescent="0.2">
      <c r="F3858" s="82"/>
    </row>
    <row r="3859" spans="6:6" x14ac:dyDescent="0.2">
      <c r="F3859" s="82"/>
    </row>
    <row r="3860" spans="6:6" x14ac:dyDescent="0.2">
      <c r="F3860" s="82"/>
    </row>
    <row r="3861" spans="6:6" x14ac:dyDescent="0.2">
      <c r="F3861" s="82"/>
    </row>
    <row r="3862" spans="6:6" x14ac:dyDescent="0.2">
      <c r="F3862" s="82"/>
    </row>
    <row r="3863" spans="6:6" x14ac:dyDescent="0.2">
      <c r="F3863" s="82"/>
    </row>
    <row r="3864" spans="6:6" x14ac:dyDescent="0.2">
      <c r="F3864" s="82"/>
    </row>
    <row r="3865" spans="6:6" x14ac:dyDescent="0.2">
      <c r="F3865" s="82"/>
    </row>
    <row r="3866" spans="6:6" x14ac:dyDescent="0.2">
      <c r="F3866" s="82"/>
    </row>
    <row r="3867" spans="6:6" x14ac:dyDescent="0.2">
      <c r="F3867" s="82"/>
    </row>
    <row r="3868" spans="6:6" x14ac:dyDescent="0.2">
      <c r="F3868" s="82"/>
    </row>
    <row r="3869" spans="6:6" x14ac:dyDescent="0.2">
      <c r="F3869" s="82"/>
    </row>
    <row r="3870" spans="6:6" x14ac:dyDescent="0.2">
      <c r="F3870" s="82"/>
    </row>
    <row r="3871" spans="6:6" x14ac:dyDescent="0.2">
      <c r="F3871" s="82"/>
    </row>
    <row r="3872" spans="6:6" x14ac:dyDescent="0.2">
      <c r="F3872" s="82"/>
    </row>
    <row r="3873" spans="6:6" x14ac:dyDescent="0.2">
      <c r="F3873" s="82"/>
    </row>
    <row r="3874" spans="6:6" x14ac:dyDescent="0.2">
      <c r="F3874" s="82"/>
    </row>
    <row r="3875" spans="6:6" x14ac:dyDescent="0.2">
      <c r="F3875" s="82"/>
    </row>
    <row r="3876" spans="6:6" x14ac:dyDescent="0.2">
      <c r="F3876" s="82"/>
    </row>
    <row r="3877" spans="6:6" x14ac:dyDescent="0.2">
      <c r="F3877" s="82"/>
    </row>
    <row r="3878" spans="6:6" x14ac:dyDescent="0.2">
      <c r="F3878" s="82"/>
    </row>
    <row r="3879" spans="6:6" x14ac:dyDescent="0.2">
      <c r="F3879" s="82"/>
    </row>
    <row r="3880" spans="6:6" x14ac:dyDescent="0.2">
      <c r="F3880" s="82"/>
    </row>
    <row r="3881" spans="6:6" x14ac:dyDescent="0.2">
      <c r="F3881" s="82"/>
    </row>
    <row r="3882" spans="6:6" x14ac:dyDescent="0.2">
      <c r="F3882" s="82"/>
    </row>
    <row r="3883" spans="6:6" x14ac:dyDescent="0.2">
      <c r="F3883" s="82"/>
    </row>
    <row r="3884" spans="6:6" x14ac:dyDescent="0.2">
      <c r="F3884" s="82"/>
    </row>
    <row r="3885" spans="6:6" x14ac:dyDescent="0.2">
      <c r="F3885" s="82"/>
    </row>
    <row r="3886" spans="6:6" x14ac:dyDescent="0.2">
      <c r="F3886" s="82"/>
    </row>
    <row r="3887" spans="6:6" x14ac:dyDescent="0.2">
      <c r="F3887" s="82"/>
    </row>
    <row r="3888" spans="6:6" x14ac:dyDescent="0.2">
      <c r="F3888" s="82"/>
    </row>
    <row r="3889" spans="6:6" x14ac:dyDescent="0.2">
      <c r="F3889" s="82"/>
    </row>
    <row r="3890" spans="6:6" x14ac:dyDescent="0.2">
      <c r="F3890" s="82"/>
    </row>
    <row r="3891" spans="6:6" x14ac:dyDescent="0.2">
      <c r="F3891" s="82"/>
    </row>
    <row r="3892" spans="6:6" x14ac:dyDescent="0.2">
      <c r="F3892" s="82"/>
    </row>
    <row r="3893" spans="6:6" x14ac:dyDescent="0.2">
      <c r="F3893" s="82"/>
    </row>
    <row r="3894" spans="6:6" x14ac:dyDescent="0.2">
      <c r="F3894" s="82"/>
    </row>
    <row r="3895" spans="6:6" x14ac:dyDescent="0.2">
      <c r="F3895" s="82"/>
    </row>
    <row r="3896" spans="6:6" x14ac:dyDescent="0.2">
      <c r="F3896" s="82"/>
    </row>
    <row r="3897" spans="6:6" x14ac:dyDescent="0.2">
      <c r="F3897" s="82"/>
    </row>
    <row r="3898" spans="6:6" x14ac:dyDescent="0.2">
      <c r="F3898" s="82"/>
    </row>
    <row r="3899" spans="6:6" x14ac:dyDescent="0.2">
      <c r="F3899" s="82"/>
    </row>
    <row r="3900" spans="6:6" x14ac:dyDescent="0.2">
      <c r="F3900" s="82"/>
    </row>
    <row r="3901" spans="6:6" x14ac:dyDescent="0.2">
      <c r="F3901" s="82"/>
    </row>
    <row r="3902" spans="6:6" x14ac:dyDescent="0.2">
      <c r="F3902" s="82"/>
    </row>
    <row r="3903" spans="6:6" x14ac:dyDescent="0.2">
      <c r="F3903" s="82"/>
    </row>
    <row r="3904" spans="6:6" x14ac:dyDescent="0.2">
      <c r="F3904" s="82"/>
    </row>
    <row r="3905" spans="6:6" x14ac:dyDescent="0.2">
      <c r="F3905" s="82"/>
    </row>
    <row r="3906" spans="6:6" x14ac:dyDescent="0.2">
      <c r="F3906" s="82"/>
    </row>
    <row r="3907" spans="6:6" x14ac:dyDescent="0.2">
      <c r="F3907" s="82"/>
    </row>
    <row r="3908" spans="6:6" x14ac:dyDescent="0.2">
      <c r="F3908" s="82"/>
    </row>
    <row r="3909" spans="6:6" x14ac:dyDescent="0.2">
      <c r="F3909" s="82"/>
    </row>
    <row r="3910" spans="6:6" x14ac:dyDescent="0.2">
      <c r="F3910" s="82"/>
    </row>
    <row r="3911" spans="6:6" x14ac:dyDescent="0.2">
      <c r="F3911" s="82"/>
    </row>
    <row r="3912" spans="6:6" x14ac:dyDescent="0.2">
      <c r="F3912" s="82"/>
    </row>
    <row r="3913" spans="6:6" x14ac:dyDescent="0.2">
      <c r="F3913" s="82"/>
    </row>
    <row r="3914" spans="6:6" x14ac:dyDescent="0.2">
      <c r="F3914" s="82"/>
    </row>
    <row r="3915" spans="6:6" x14ac:dyDescent="0.2">
      <c r="F3915" s="82"/>
    </row>
    <row r="3916" spans="6:6" x14ac:dyDescent="0.2">
      <c r="F3916" s="82"/>
    </row>
    <row r="3917" spans="6:6" x14ac:dyDescent="0.2">
      <c r="F3917" s="82"/>
    </row>
    <row r="3918" spans="6:6" x14ac:dyDescent="0.2">
      <c r="F3918" s="82"/>
    </row>
    <row r="3919" spans="6:6" x14ac:dyDescent="0.2">
      <c r="F3919" s="82"/>
    </row>
    <row r="3920" spans="6:6" x14ac:dyDescent="0.2">
      <c r="F3920" s="82"/>
    </row>
    <row r="3921" spans="6:6" x14ac:dyDescent="0.2">
      <c r="F3921" s="82"/>
    </row>
    <row r="3922" spans="6:6" x14ac:dyDescent="0.2">
      <c r="F3922" s="82"/>
    </row>
    <row r="3923" spans="6:6" x14ac:dyDescent="0.2">
      <c r="F3923" s="82"/>
    </row>
    <row r="3924" spans="6:6" x14ac:dyDescent="0.2">
      <c r="F3924" s="82"/>
    </row>
    <row r="3925" spans="6:6" x14ac:dyDescent="0.2">
      <c r="F3925" s="82"/>
    </row>
    <row r="3926" spans="6:6" x14ac:dyDescent="0.2">
      <c r="F3926" s="82"/>
    </row>
    <row r="3927" spans="6:6" x14ac:dyDescent="0.2">
      <c r="F3927" s="82"/>
    </row>
    <row r="3928" spans="6:6" x14ac:dyDescent="0.2">
      <c r="F3928" s="82"/>
    </row>
    <row r="3929" spans="6:6" x14ac:dyDescent="0.2">
      <c r="F3929" s="82"/>
    </row>
    <row r="3930" spans="6:6" x14ac:dyDescent="0.2">
      <c r="F3930" s="82"/>
    </row>
    <row r="3931" spans="6:6" x14ac:dyDescent="0.2">
      <c r="F3931" s="82"/>
    </row>
    <row r="3932" spans="6:6" x14ac:dyDescent="0.2">
      <c r="F3932" s="82"/>
    </row>
    <row r="3933" spans="6:6" x14ac:dyDescent="0.2">
      <c r="F3933" s="82"/>
    </row>
    <row r="3934" spans="6:6" x14ac:dyDescent="0.2">
      <c r="F3934" s="82"/>
    </row>
    <row r="3935" spans="6:6" x14ac:dyDescent="0.2">
      <c r="F3935" s="82"/>
    </row>
    <row r="3936" spans="6:6" x14ac:dyDescent="0.2">
      <c r="F3936" s="82"/>
    </row>
    <row r="3937" spans="6:6" x14ac:dyDescent="0.2">
      <c r="F3937" s="82"/>
    </row>
    <row r="3938" spans="6:6" x14ac:dyDescent="0.2">
      <c r="F3938" s="82"/>
    </row>
    <row r="3939" spans="6:6" x14ac:dyDescent="0.2">
      <c r="F3939" s="82"/>
    </row>
    <row r="3940" spans="6:6" x14ac:dyDescent="0.2">
      <c r="F3940" s="82"/>
    </row>
    <row r="3941" spans="6:6" x14ac:dyDescent="0.2">
      <c r="F3941" s="82"/>
    </row>
    <row r="3942" spans="6:6" x14ac:dyDescent="0.2">
      <c r="F3942" s="82"/>
    </row>
    <row r="3943" spans="6:6" x14ac:dyDescent="0.2">
      <c r="F3943" s="82"/>
    </row>
    <row r="3944" spans="6:6" x14ac:dyDescent="0.2">
      <c r="F3944" s="82"/>
    </row>
    <row r="3945" spans="6:6" x14ac:dyDescent="0.2">
      <c r="F3945" s="82"/>
    </row>
    <row r="3946" spans="6:6" x14ac:dyDescent="0.2">
      <c r="F3946" s="82"/>
    </row>
    <row r="3947" spans="6:6" x14ac:dyDescent="0.2">
      <c r="F3947" s="82"/>
    </row>
    <row r="3948" spans="6:6" x14ac:dyDescent="0.2">
      <c r="F3948" s="82"/>
    </row>
    <row r="3949" spans="6:6" x14ac:dyDescent="0.2">
      <c r="F3949" s="82"/>
    </row>
    <row r="3950" spans="6:6" x14ac:dyDescent="0.2">
      <c r="F3950" s="82"/>
    </row>
    <row r="3951" spans="6:6" x14ac:dyDescent="0.2">
      <c r="F3951" s="82"/>
    </row>
    <row r="3952" spans="6:6" x14ac:dyDescent="0.2">
      <c r="F3952" s="82"/>
    </row>
    <row r="3953" spans="6:6" x14ac:dyDescent="0.2">
      <c r="F3953" s="82"/>
    </row>
    <row r="3954" spans="6:6" x14ac:dyDescent="0.2">
      <c r="F3954" s="82"/>
    </row>
    <row r="3955" spans="6:6" x14ac:dyDescent="0.2">
      <c r="F3955" s="82"/>
    </row>
    <row r="3956" spans="6:6" x14ac:dyDescent="0.2">
      <c r="F3956" s="82"/>
    </row>
    <row r="3957" spans="6:6" x14ac:dyDescent="0.2">
      <c r="F3957" s="82"/>
    </row>
    <row r="3958" spans="6:6" x14ac:dyDescent="0.2">
      <c r="F3958" s="82"/>
    </row>
    <row r="3959" spans="6:6" x14ac:dyDescent="0.2">
      <c r="F3959" s="82"/>
    </row>
    <row r="3960" spans="6:6" x14ac:dyDescent="0.2">
      <c r="F3960" s="82"/>
    </row>
    <row r="3961" spans="6:6" x14ac:dyDescent="0.2">
      <c r="F3961" s="82"/>
    </row>
    <row r="3962" spans="6:6" x14ac:dyDescent="0.2">
      <c r="F3962" s="82"/>
    </row>
    <row r="3963" spans="6:6" x14ac:dyDescent="0.2">
      <c r="F3963" s="82"/>
    </row>
    <row r="3964" spans="6:6" x14ac:dyDescent="0.2">
      <c r="F3964" s="82"/>
    </row>
    <row r="3965" spans="6:6" x14ac:dyDescent="0.2">
      <c r="F3965" s="82"/>
    </row>
    <row r="3966" spans="6:6" x14ac:dyDescent="0.2">
      <c r="F3966" s="82"/>
    </row>
    <row r="3967" spans="6:6" x14ac:dyDescent="0.2">
      <c r="F3967" s="82"/>
    </row>
    <row r="3968" spans="6:6" x14ac:dyDescent="0.2">
      <c r="F3968" s="82"/>
    </row>
    <row r="3969" spans="6:6" x14ac:dyDescent="0.2">
      <c r="F3969" s="82"/>
    </row>
    <row r="3970" spans="6:6" x14ac:dyDescent="0.2">
      <c r="F3970" s="82"/>
    </row>
    <row r="3971" spans="6:6" x14ac:dyDescent="0.2">
      <c r="F3971" s="82"/>
    </row>
    <row r="3972" spans="6:6" x14ac:dyDescent="0.2">
      <c r="F3972" s="82"/>
    </row>
    <row r="3973" spans="6:6" x14ac:dyDescent="0.2">
      <c r="F3973" s="82"/>
    </row>
    <row r="3974" spans="6:6" x14ac:dyDescent="0.2">
      <c r="F3974" s="82"/>
    </row>
    <row r="3975" spans="6:6" x14ac:dyDescent="0.2">
      <c r="F3975" s="82"/>
    </row>
    <row r="3976" spans="6:6" x14ac:dyDescent="0.2">
      <c r="F3976" s="82"/>
    </row>
    <row r="3977" spans="6:6" x14ac:dyDescent="0.2">
      <c r="F3977" s="82"/>
    </row>
    <row r="3978" spans="6:6" x14ac:dyDescent="0.2">
      <c r="F3978" s="82"/>
    </row>
    <row r="3979" spans="6:6" x14ac:dyDescent="0.2">
      <c r="F3979" s="82"/>
    </row>
    <row r="3980" spans="6:6" x14ac:dyDescent="0.2">
      <c r="F3980" s="82"/>
    </row>
    <row r="3981" spans="6:6" x14ac:dyDescent="0.2">
      <c r="F3981" s="82"/>
    </row>
    <row r="3982" spans="6:6" x14ac:dyDescent="0.2">
      <c r="F3982" s="82"/>
    </row>
    <row r="3983" spans="6:6" x14ac:dyDescent="0.2">
      <c r="F3983" s="82"/>
    </row>
    <row r="3984" spans="6:6" x14ac:dyDescent="0.2">
      <c r="F3984" s="82"/>
    </row>
    <row r="3985" spans="6:6" x14ac:dyDescent="0.2">
      <c r="F3985" s="82"/>
    </row>
    <row r="3986" spans="6:6" x14ac:dyDescent="0.2">
      <c r="F3986" s="82"/>
    </row>
    <row r="3987" spans="6:6" x14ac:dyDescent="0.2">
      <c r="F3987" s="82"/>
    </row>
    <row r="3988" spans="6:6" x14ac:dyDescent="0.2">
      <c r="F3988" s="82"/>
    </row>
    <row r="3989" spans="6:6" x14ac:dyDescent="0.2">
      <c r="F3989" s="82"/>
    </row>
    <row r="3990" spans="6:6" x14ac:dyDescent="0.2">
      <c r="F3990" s="82"/>
    </row>
    <row r="3991" spans="6:6" x14ac:dyDescent="0.2">
      <c r="F3991" s="82"/>
    </row>
    <row r="3992" spans="6:6" x14ac:dyDescent="0.2">
      <c r="F3992" s="82"/>
    </row>
    <row r="3993" spans="6:6" x14ac:dyDescent="0.2">
      <c r="F3993" s="82"/>
    </row>
    <row r="3994" spans="6:6" x14ac:dyDescent="0.2">
      <c r="F3994" s="82"/>
    </row>
    <row r="3995" spans="6:6" x14ac:dyDescent="0.2">
      <c r="F3995" s="82"/>
    </row>
    <row r="3996" spans="6:6" x14ac:dyDescent="0.2">
      <c r="F3996" s="82"/>
    </row>
    <row r="3997" spans="6:6" x14ac:dyDescent="0.2">
      <c r="F3997" s="82"/>
    </row>
    <row r="3998" spans="6:6" x14ac:dyDescent="0.2">
      <c r="F3998" s="82"/>
    </row>
    <row r="3999" spans="6:6" x14ac:dyDescent="0.2">
      <c r="F3999" s="82"/>
    </row>
    <row r="4000" spans="6:6" x14ac:dyDescent="0.2">
      <c r="F4000" s="82"/>
    </row>
    <row r="4001" spans="6:6" x14ac:dyDescent="0.2">
      <c r="F4001" s="82"/>
    </row>
    <row r="4002" spans="6:6" x14ac:dyDescent="0.2">
      <c r="F4002" s="82"/>
    </row>
    <row r="4003" spans="6:6" x14ac:dyDescent="0.2">
      <c r="F4003" s="82"/>
    </row>
    <row r="4004" spans="6:6" x14ac:dyDescent="0.2">
      <c r="F4004" s="82"/>
    </row>
    <row r="4005" spans="6:6" x14ac:dyDescent="0.2">
      <c r="F4005" s="82"/>
    </row>
    <row r="4006" spans="6:6" x14ac:dyDescent="0.2">
      <c r="F4006" s="82"/>
    </row>
    <row r="4007" spans="6:6" x14ac:dyDescent="0.2">
      <c r="F4007" s="82"/>
    </row>
    <row r="4008" spans="6:6" x14ac:dyDescent="0.2">
      <c r="F4008" s="82"/>
    </row>
    <row r="4009" spans="6:6" x14ac:dyDescent="0.2">
      <c r="F4009" s="82"/>
    </row>
    <row r="4010" spans="6:6" x14ac:dyDescent="0.2">
      <c r="F4010" s="82"/>
    </row>
    <row r="4011" spans="6:6" x14ac:dyDescent="0.2">
      <c r="F4011" s="82"/>
    </row>
    <row r="4012" spans="6:6" x14ac:dyDescent="0.2">
      <c r="F4012" s="82"/>
    </row>
    <row r="4013" spans="6:6" x14ac:dyDescent="0.2">
      <c r="F4013" s="82"/>
    </row>
    <row r="4014" spans="6:6" x14ac:dyDescent="0.2">
      <c r="F4014" s="82"/>
    </row>
    <row r="4015" spans="6:6" x14ac:dyDescent="0.2">
      <c r="F4015" s="82"/>
    </row>
    <row r="4016" spans="6:6" x14ac:dyDescent="0.2">
      <c r="F4016" s="82"/>
    </row>
    <row r="4017" spans="6:6" x14ac:dyDescent="0.2">
      <c r="F4017" s="82"/>
    </row>
    <row r="4018" spans="6:6" x14ac:dyDescent="0.2">
      <c r="F4018" s="82"/>
    </row>
    <row r="4019" spans="6:6" x14ac:dyDescent="0.2">
      <c r="F4019" s="82"/>
    </row>
    <row r="4020" spans="6:6" x14ac:dyDescent="0.2">
      <c r="F4020" s="82"/>
    </row>
    <row r="4021" spans="6:6" x14ac:dyDescent="0.2">
      <c r="F4021" s="82"/>
    </row>
    <row r="4022" spans="6:6" x14ac:dyDescent="0.2">
      <c r="F4022" s="82"/>
    </row>
    <row r="4023" spans="6:6" x14ac:dyDescent="0.2">
      <c r="F4023" s="82"/>
    </row>
    <row r="4024" spans="6:6" x14ac:dyDescent="0.2">
      <c r="F4024" s="82"/>
    </row>
    <row r="4025" spans="6:6" x14ac:dyDescent="0.2">
      <c r="F4025" s="82"/>
    </row>
    <row r="4026" spans="6:6" x14ac:dyDescent="0.2">
      <c r="F4026" s="82"/>
    </row>
    <row r="4027" spans="6:6" x14ac:dyDescent="0.2">
      <c r="F4027" s="82"/>
    </row>
    <row r="4028" spans="6:6" x14ac:dyDescent="0.2">
      <c r="F4028" s="82"/>
    </row>
    <row r="4029" spans="6:6" x14ac:dyDescent="0.2">
      <c r="F4029" s="82"/>
    </row>
    <row r="4030" spans="6:6" x14ac:dyDescent="0.2">
      <c r="F4030" s="82"/>
    </row>
    <row r="4031" spans="6:6" x14ac:dyDescent="0.2">
      <c r="F4031" s="82"/>
    </row>
    <row r="4032" spans="6:6" x14ac:dyDescent="0.2">
      <c r="F4032" s="82"/>
    </row>
    <row r="4033" spans="6:6" x14ac:dyDescent="0.2">
      <c r="F4033" s="82"/>
    </row>
    <row r="4034" spans="6:6" x14ac:dyDescent="0.2">
      <c r="F4034" s="82"/>
    </row>
    <row r="4035" spans="6:6" x14ac:dyDescent="0.2">
      <c r="F4035" s="82"/>
    </row>
    <row r="4036" spans="6:6" x14ac:dyDescent="0.2">
      <c r="F4036" s="82"/>
    </row>
    <row r="4037" spans="6:6" x14ac:dyDescent="0.2">
      <c r="F4037" s="82"/>
    </row>
    <row r="4038" spans="6:6" x14ac:dyDescent="0.2">
      <c r="F4038" s="82"/>
    </row>
    <row r="4039" spans="6:6" x14ac:dyDescent="0.2">
      <c r="F4039" s="82"/>
    </row>
    <row r="4040" spans="6:6" x14ac:dyDescent="0.2">
      <c r="F4040" s="82"/>
    </row>
    <row r="4041" spans="6:6" x14ac:dyDescent="0.2">
      <c r="F4041" s="82"/>
    </row>
    <row r="4042" spans="6:6" x14ac:dyDescent="0.2">
      <c r="F4042" s="82"/>
    </row>
    <row r="4043" spans="6:6" x14ac:dyDescent="0.2">
      <c r="F4043" s="82"/>
    </row>
    <row r="4044" spans="6:6" x14ac:dyDescent="0.2">
      <c r="F4044" s="82"/>
    </row>
    <row r="4045" spans="6:6" x14ac:dyDescent="0.2">
      <c r="F4045" s="82"/>
    </row>
    <row r="4046" spans="6:6" x14ac:dyDescent="0.2">
      <c r="F4046" s="82"/>
    </row>
    <row r="4047" spans="6:6" x14ac:dyDescent="0.2">
      <c r="F4047" s="82"/>
    </row>
    <row r="4048" spans="6:6" x14ac:dyDescent="0.2">
      <c r="F4048" s="82"/>
    </row>
    <row r="4049" spans="6:6" x14ac:dyDescent="0.2">
      <c r="F4049" s="82"/>
    </row>
    <row r="4050" spans="6:6" x14ac:dyDescent="0.2">
      <c r="F4050" s="82"/>
    </row>
    <row r="4051" spans="6:6" x14ac:dyDescent="0.2">
      <c r="F4051" s="82"/>
    </row>
    <row r="4052" spans="6:6" x14ac:dyDescent="0.2">
      <c r="F4052" s="82"/>
    </row>
    <row r="4053" spans="6:6" x14ac:dyDescent="0.2">
      <c r="F4053" s="82"/>
    </row>
    <row r="4054" spans="6:6" x14ac:dyDescent="0.2">
      <c r="F4054" s="82"/>
    </row>
    <row r="4055" spans="6:6" x14ac:dyDescent="0.2">
      <c r="F4055" s="82"/>
    </row>
    <row r="4056" spans="6:6" x14ac:dyDescent="0.2">
      <c r="F4056" s="82"/>
    </row>
    <row r="4057" spans="6:6" x14ac:dyDescent="0.2">
      <c r="F4057" s="82"/>
    </row>
    <row r="4058" spans="6:6" x14ac:dyDescent="0.2">
      <c r="F4058" s="82"/>
    </row>
    <row r="4059" spans="6:6" x14ac:dyDescent="0.2">
      <c r="F4059" s="82"/>
    </row>
    <row r="4060" spans="6:6" x14ac:dyDescent="0.2">
      <c r="F4060" s="82"/>
    </row>
    <row r="4061" spans="6:6" x14ac:dyDescent="0.2">
      <c r="F4061" s="82"/>
    </row>
    <row r="4062" spans="6:6" x14ac:dyDescent="0.2">
      <c r="F4062" s="82"/>
    </row>
    <row r="4063" spans="6:6" x14ac:dyDescent="0.2">
      <c r="F4063" s="82"/>
    </row>
    <row r="4064" spans="6:6" x14ac:dyDescent="0.2">
      <c r="F4064" s="82"/>
    </row>
    <row r="4065" spans="6:6" x14ac:dyDescent="0.2">
      <c r="F4065" s="82"/>
    </row>
    <row r="4066" spans="6:6" x14ac:dyDescent="0.2">
      <c r="F4066" s="82"/>
    </row>
    <row r="4067" spans="6:6" x14ac:dyDescent="0.2">
      <c r="F4067" s="82"/>
    </row>
    <row r="4068" spans="6:6" x14ac:dyDescent="0.2">
      <c r="F4068" s="82"/>
    </row>
    <row r="4069" spans="6:6" x14ac:dyDescent="0.2">
      <c r="F4069" s="82"/>
    </row>
    <row r="4070" spans="6:6" x14ac:dyDescent="0.2">
      <c r="F4070" s="82"/>
    </row>
    <row r="4071" spans="6:6" x14ac:dyDescent="0.2">
      <c r="F4071" s="82"/>
    </row>
    <row r="4072" spans="6:6" x14ac:dyDescent="0.2">
      <c r="F4072" s="82"/>
    </row>
    <row r="4073" spans="6:6" x14ac:dyDescent="0.2">
      <c r="F4073" s="82"/>
    </row>
    <row r="4074" spans="6:6" x14ac:dyDescent="0.2">
      <c r="F4074" s="82"/>
    </row>
    <row r="4075" spans="6:6" x14ac:dyDescent="0.2">
      <c r="F4075" s="82"/>
    </row>
    <row r="4076" spans="6:6" x14ac:dyDescent="0.2">
      <c r="F4076" s="82"/>
    </row>
    <row r="4077" spans="6:6" x14ac:dyDescent="0.2">
      <c r="F4077" s="82"/>
    </row>
    <row r="4078" spans="6:6" x14ac:dyDescent="0.2">
      <c r="F4078" s="82"/>
    </row>
    <row r="4079" spans="6:6" x14ac:dyDescent="0.2">
      <c r="F4079" s="82"/>
    </row>
    <row r="4080" spans="6:6" x14ac:dyDescent="0.2">
      <c r="F4080" s="82"/>
    </row>
    <row r="4081" spans="6:6" x14ac:dyDescent="0.2">
      <c r="F4081" s="82"/>
    </row>
    <row r="4082" spans="6:6" x14ac:dyDescent="0.2">
      <c r="F4082" s="82"/>
    </row>
    <row r="4083" spans="6:6" x14ac:dyDescent="0.2">
      <c r="F4083" s="82"/>
    </row>
    <row r="4084" spans="6:6" x14ac:dyDescent="0.2">
      <c r="F4084" s="82"/>
    </row>
    <row r="4085" spans="6:6" x14ac:dyDescent="0.2">
      <c r="F4085" s="82"/>
    </row>
    <row r="4086" spans="6:6" x14ac:dyDescent="0.2">
      <c r="F4086" s="82"/>
    </row>
    <row r="4087" spans="6:6" x14ac:dyDescent="0.2">
      <c r="F4087" s="82"/>
    </row>
    <row r="4088" spans="6:6" x14ac:dyDescent="0.2">
      <c r="F4088" s="82"/>
    </row>
    <row r="4089" spans="6:6" x14ac:dyDescent="0.2">
      <c r="F4089" s="82"/>
    </row>
    <row r="4090" spans="6:6" x14ac:dyDescent="0.2">
      <c r="F4090" s="82"/>
    </row>
    <row r="4091" spans="6:6" x14ac:dyDescent="0.2">
      <c r="F4091" s="82"/>
    </row>
    <row r="4092" spans="6:6" x14ac:dyDescent="0.2">
      <c r="F4092" s="82"/>
    </row>
    <row r="4093" spans="6:6" x14ac:dyDescent="0.2">
      <c r="F4093" s="82"/>
    </row>
    <row r="4094" spans="6:6" x14ac:dyDescent="0.2">
      <c r="F4094" s="82"/>
    </row>
    <row r="4095" spans="6:6" x14ac:dyDescent="0.2">
      <c r="F4095" s="82"/>
    </row>
    <row r="4096" spans="6:6" x14ac:dyDescent="0.2">
      <c r="F4096" s="82"/>
    </row>
    <row r="4097" spans="6:6" x14ac:dyDescent="0.2">
      <c r="F4097" s="82"/>
    </row>
    <row r="4098" spans="6:6" x14ac:dyDescent="0.2">
      <c r="F4098" s="82"/>
    </row>
    <row r="4099" spans="6:6" x14ac:dyDescent="0.2">
      <c r="F4099" s="82"/>
    </row>
    <row r="4100" spans="6:6" x14ac:dyDescent="0.2">
      <c r="F4100" s="82"/>
    </row>
    <row r="4101" spans="6:6" x14ac:dyDescent="0.2">
      <c r="F4101" s="82"/>
    </row>
    <row r="4102" spans="6:6" x14ac:dyDescent="0.2">
      <c r="F4102" s="82"/>
    </row>
    <row r="4103" spans="6:6" x14ac:dyDescent="0.2">
      <c r="F4103" s="82"/>
    </row>
    <row r="4104" spans="6:6" x14ac:dyDescent="0.2">
      <c r="F4104" s="82"/>
    </row>
    <row r="4105" spans="6:6" x14ac:dyDescent="0.2">
      <c r="F4105" s="82"/>
    </row>
    <row r="4106" spans="6:6" x14ac:dyDescent="0.2">
      <c r="F4106" s="82"/>
    </row>
    <row r="4107" spans="6:6" x14ac:dyDescent="0.2">
      <c r="F4107" s="82"/>
    </row>
    <row r="4108" spans="6:6" x14ac:dyDescent="0.2">
      <c r="F4108" s="82"/>
    </row>
    <row r="4109" spans="6:6" x14ac:dyDescent="0.2">
      <c r="F4109" s="82"/>
    </row>
    <row r="4110" spans="6:6" x14ac:dyDescent="0.2">
      <c r="F4110" s="82"/>
    </row>
    <row r="4111" spans="6:6" x14ac:dyDescent="0.2">
      <c r="F4111" s="82"/>
    </row>
    <row r="4112" spans="6:6" x14ac:dyDescent="0.2">
      <c r="F4112" s="82"/>
    </row>
    <row r="4113" spans="6:6" x14ac:dyDescent="0.2">
      <c r="F4113" s="82"/>
    </row>
    <row r="4114" spans="6:6" x14ac:dyDescent="0.2">
      <c r="F4114" s="82"/>
    </row>
    <row r="4115" spans="6:6" x14ac:dyDescent="0.2">
      <c r="F4115" s="82"/>
    </row>
    <row r="4116" spans="6:6" x14ac:dyDescent="0.2">
      <c r="F4116" s="82"/>
    </row>
    <row r="4117" spans="6:6" x14ac:dyDescent="0.2">
      <c r="F4117" s="82"/>
    </row>
    <row r="4118" spans="6:6" x14ac:dyDescent="0.2">
      <c r="F4118" s="82"/>
    </row>
    <row r="4119" spans="6:6" x14ac:dyDescent="0.2">
      <c r="F4119" s="82"/>
    </row>
    <row r="4120" spans="6:6" x14ac:dyDescent="0.2">
      <c r="F4120" s="82"/>
    </row>
    <row r="4121" spans="6:6" x14ac:dyDescent="0.2">
      <c r="F4121" s="82"/>
    </row>
    <row r="4122" spans="6:6" x14ac:dyDescent="0.2">
      <c r="F4122" s="82"/>
    </row>
    <row r="4123" spans="6:6" x14ac:dyDescent="0.2">
      <c r="F4123" s="82"/>
    </row>
    <row r="4124" spans="6:6" x14ac:dyDescent="0.2">
      <c r="F4124" s="82"/>
    </row>
    <row r="4125" spans="6:6" x14ac:dyDescent="0.2">
      <c r="F4125" s="82"/>
    </row>
    <row r="4126" spans="6:6" x14ac:dyDescent="0.2">
      <c r="F4126" s="82"/>
    </row>
    <row r="4127" spans="6:6" x14ac:dyDescent="0.2">
      <c r="F4127" s="82"/>
    </row>
    <row r="4128" spans="6:6" x14ac:dyDescent="0.2">
      <c r="F4128" s="82"/>
    </row>
    <row r="4129" spans="6:6" x14ac:dyDescent="0.2">
      <c r="F4129" s="82"/>
    </row>
    <row r="4130" spans="6:6" x14ac:dyDescent="0.2">
      <c r="F4130" s="82"/>
    </row>
    <row r="4131" spans="6:6" x14ac:dyDescent="0.2">
      <c r="F4131" s="82"/>
    </row>
    <row r="4132" spans="6:6" x14ac:dyDescent="0.2">
      <c r="F4132" s="82"/>
    </row>
    <row r="4133" spans="6:6" x14ac:dyDescent="0.2">
      <c r="F4133" s="82"/>
    </row>
    <row r="4134" spans="6:6" x14ac:dyDescent="0.2">
      <c r="F4134" s="82"/>
    </row>
    <row r="4135" spans="6:6" x14ac:dyDescent="0.2">
      <c r="F4135" s="82"/>
    </row>
    <row r="4136" spans="6:6" x14ac:dyDescent="0.2">
      <c r="F4136" s="82"/>
    </row>
    <row r="4137" spans="6:6" x14ac:dyDescent="0.2">
      <c r="F4137" s="82"/>
    </row>
    <row r="4138" spans="6:6" x14ac:dyDescent="0.2">
      <c r="F4138" s="82"/>
    </row>
    <row r="4139" spans="6:6" x14ac:dyDescent="0.2">
      <c r="F4139" s="82"/>
    </row>
    <row r="4140" spans="6:6" x14ac:dyDescent="0.2">
      <c r="F4140" s="82"/>
    </row>
    <row r="4141" spans="6:6" x14ac:dyDescent="0.2">
      <c r="F4141" s="82"/>
    </row>
    <row r="4142" spans="6:6" x14ac:dyDescent="0.2">
      <c r="F4142" s="82"/>
    </row>
    <row r="4143" spans="6:6" x14ac:dyDescent="0.2">
      <c r="F4143" s="82"/>
    </row>
    <row r="4144" spans="6:6" x14ac:dyDescent="0.2">
      <c r="F4144" s="82"/>
    </row>
    <row r="4145" spans="6:6" x14ac:dyDescent="0.2">
      <c r="F4145" s="82"/>
    </row>
    <row r="4146" spans="6:6" x14ac:dyDescent="0.2">
      <c r="F4146" s="82"/>
    </row>
    <row r="4147" spans="6:6" x14ac:dyDescent="0.2">
      <c r="F4147" s="82"/>
    </row>
    <row r="4148" spans="6:6" x14ac:dyDescent="0.2">
      <c r="F4148" s="82"/>
    </row>
    <row r="4149" spans="6:6" x14ac:dyDescent="0.2">
      <c r="F4149" s="82"/>
    </row>
    <row r="4150" spans="6:6" x14ac:dyDescent="0.2">
      <c r="F4150" s="82"/>
    </row>
    <row r="4151" spans="6:6" x14ac:dyDescent="0.2">
      <c r="F4151" s="82"/>
    </row>
    <row r="4152" spans="6:6" x14ac:dyDescent="0.2">
      <c r="F4152" s="82"/>
    </row>
    <row r="4153" spans="6:6" x14ac:dyDescent="0.2">
      <c r="F4153" s="82"/>
    </row>
    <row r="4154" spans="6:6" x14ac:dyDescent="0.2">
      <c r="F4154" s="82"/>
    </row>
    <row r="4155" spans="6:6" x14ac:dyDescent="0.2">
      <c r="F4155" s="82"/>
    </row>
    <row r="4156" spans="6:6" x14ac:dyDescent="0.2">
      <c r="F4156" s="82"/>
    </row>
    <row r="4157" spans="6:6" x14ac:dyDescent="0.2">
      <c r="F4157" s="82"/>
    </row>
    <row r="4158" spans="6:6" x14ac:dyDescent="0.2">
      <c r="F4158" s="82"/>
    </row>
    <row r="4159" spans="6:6" x14ac:dyDescent="0.2">
      <c r="F4159" s="82"/>
    </row>
    <row r="4160" spans="6:6" x14ac:dyDescent="0.2">
      <c r="F4160" s="82"/>
    </row>
    <row r="4161" spans="6:6" x14ac:dyDescent="0.2">
      <c r="F4161" s="82"/>
    </row>
    <row r="4162" spans="6:6" x14ac:dyDescent="0.2">
      <c r="F4162" s="82"/>
    </row>
    <row r="4163" spans="6:6" x14ac:dyDescent="0.2">
      <c r="F4163" s="82"/>
    </row>
    <row r="4164" spans="6:6" x14ac:dyDescent="0.2">
      <c r="F4164" s="82"/>
    </row>
    <row r="4165" spans="6:6" x14ac:dyDescent="0.2">
      <c r="F4165" s="82"/>
    </row>
    <row r="4166" spans="6:6" x14ac:dyDescent="0.2">
      <c r="F4166" s="82"/>
    </row>
    <row r="4167" spans="6:6" x14ac:dyDescent="0.2">
      <c r="F4167" s="82"/>
    </row>
    <row r="4168" spans="6:6" x14ac:dyDescent="0.2">
      <c r="F4168" s="82"/>
    </row>
    <row r="4169" spans="6:6" x14ac:dyDescent="0.2">
      <c r="F4169" s="82"/>
    </row>
    <row r="4170" spans="6:6" x14ac:dyDescent="0.2">
      <c r="F4170" s="82"/>
    </row>
    <row r="4171" spans="6:6" x14ac:dyDescent="0.2">
      <c r="F4171" s="82"/>
    </row>
    <row r="4172" spans="6:6" x14ac:dyDescent="0.2">
      <c r="F4172" s="82"/>
    </row>
    <row r="4173" spans="6:6" x14ac:dyDescent="0.2">
      <c r="F4173" s="82"/>
    </row>
    <row r="4174" spans="6:6" x14ac:dyDescent="0.2">
      <c r="F4174" s="82"/>
    </row>
    <row r="4175" spans="6:6" x14ac:dyDescent="0.2">
      <c r="F4175" s="82"/>
    </row>
    <row r="4176" spans="6:6" x14ac:dyDescent="0.2">
      <c r="F4176" s="82"/>
    </row>
    <row r="4177" spans="6:6" x14ac:dyDescent="0.2">
      <c r="F4177" s="82"/>
    </row>
    <row r="4178" spans="6:6" x14ac:dyDescent="0.2">
      <c r="F4178" s="82"/>
    </row>
    <row r="4179" spans="6:6" x14ac:dyDescent="0.2">
      <c r="F4179" s="82"/>
    </row>
    <row r="4180" spans="6:6" x14ac:dyDescent="0.2">
      <c r="F4180" s="82"/>
    </row>
    <row r="4181" spans="6:6" x14ac:dyDescent="0.2">
      <c r="F4181" s="82"/>
    </row>
    <row r="4182" spans="6:6" x14ac:dyDescent="0.2">
      <c r="F4182" s="82"/>
    </row>
    <row r="4183" spans="6:6" x14ac:dyDescent="0.2">
      <c r="F4183" s="82"/>
    </row>
    <row r="4184" spans="6:6" x14ac:dyDescent="0.2">
      <c r="F4184" s="82"/>
    </row>
    <row r="4185" spans="6:6" x14ac:dyDescent="0.2">
      <c r="F4185" s="82"/>
    </row>
    <row r="4186" spans="6:6" x14ac:dyDescent="0.2">
      <c r="F4186" s="82"/>
    </row>
    <row r="4187" spans="6:6" x14ac:dyDescent="0.2">
      <c r="F4187" s="82"/>
    </row>
    <row r="4188" spans="6:6" x14ac:dyDescent="0.2">
      <c r="F4188" s="82"/>
    </row>
    <row r="4189" spans="6:6" x14ac:dyDescent="0.2">
      <c r="F4189" s="82"/>
    </row>
    <row r="4190" spans="6:6" x14ac:dyDescent="0.2">
      <c r="F4190" s="82"/>
    </row>
    <row r="4191" spans="6:6" x14ac:dyDescent="0.2">
      <c r="F4191" s="82"/>
    </row>
    <row r="4192" spans="6:6" x14ac:dyDescent="0.2">
      <c r="F4192" s="82"/>
    </row>
    <row r="4193" spans="6:6" x14ac:dyDescent="0.2">
      <c r="F4193" s="82"/>
    </row>
    <row r="4194" spans="6:6" x14ac:dyDescent="0.2">
      <c r="F4194" s="82"/>
    </row>
    <row r="4195" spans="6:6" x14ac:dyDescent="0.2">
      <c r="F4195" s="82"/>
    </row>
    <row r="4196" spans="6:6" x14ac:dyDescent="0.2">
      <c r="F4196" s="82"/>
    </row>
    <row r="4197" spans="6:6" x14ac:dyDescent="0.2">
      <c r="F4197" s="82"/>
    </row>
    <row r="4198" spans="6:6" x14ac:dyDescent="0.2">
      <c r="F4198" s="82"/>
    </row>
    <row r="4199" spans="6:6" x14ac:dyDescent="0.2">
      <c r="F4199" s="82"/>
    </row>
    <row r="4200" spans="6:6" x14ac:dyDescent="0.2">
      <c r="F4200" s="82"/>
    </row>
    <row r="4201" spans="6:6" x14ac:dyDescent="0.2">
      <c r="F4201" s="82"/>
    </row>
    <row r="4202" spans="6:6" x14ac:dyDescent="0.2">
      <c r="F4202" s="82"/>
    </row>
    <row r="4203" spans="6:6" x14ac:dyDescent="0.2">
      <c r="F4203" s="82"/>
    </row>
    <row r="4204" spans="6:6" x14ac:dyDescent="0.2">
      <c r="F4204" s="82"/>
    </row>
    <row r="4205" spans="6:6" x14ac:dyDescent="0.2">
      <c r="F4205" s="82"/>
    </row>
    <row r="4206" spans="6:6" x14ac:dyDescent="0.2">
      <c r="F4206" s="82"/>
    </row>
    <row r="4207" spans="6:6" x14ac:dyDescent="0.2">
      <c r="F4207" s="82"/>
    </row>
    <row r="4208" spans="6:6" x14ac:dyDescent="0.2">
      <c r="F4208" s="82"/>
    </row>
    <row r="4209" spans="6:6" x14ac:dyDescent="0.2">
      <c r="F4209" s="82"/>
    </row>
    <row r="4210" spans="6:6" x14ac:dyDescent="0.2">
      <c r="F4210" s="82"/>
    </row>
    <row r="4211" spans="6:6" x14ac:dyDescent="0.2">
      <c r="F4211" s="82"/>
    </row>
    <row r="4212" spans="6:6" x14ac:dyDescent="0.2">
      <c r="F4212" s="82"/>
    </row>
    <row r="4213" spans="6:6" x14ac:dyDescent="0.2">
      <c r="F4213" s="82"/>
    </row>
    <row r="4214" spans="6:6" x14ac:dyDescent="0.2">
      <c r="F4214" s="82"/>
    </row>
    <row r="4215" spans="6:6" x14ac:dyDescent="0.2">
      <c r="F4215" s="82"/>
    </row>
    <row r="4216" spans="6:6" x14ac:dyDescent="0.2">
      <c r="F4216" s="82"/>
    </row>
    <row r="4217" spans="6:6" x14ac:dyDescent="0.2">
      <c r="F4217" s="82"/>
    </row>
    <row r="4218" spans="6:6" x14ac:dyDescent="0.2">
      <c r="F4218" s="82"/>
    </row>
    <row r="4219" spans="6:6" x14ac:dyDescent="0.2">
      <c r="F4219" s="82"/>
    </row>
    <row r="4220" spans="6:6" x14ac:dyDescent="0.2">
      <c r="F4220" s="82"/>
    </row>
    <row r="4221" spans="6:6" x14ac:dyDescent="0.2">
      <c r="F4221" s="82"/>
    </row>
    <row r="4222" spans="6:6" x14ac:dyDescent="0.2">
      <c r="F4222" s="82"/>
    </row>
    <row r="4223" spans="6:6" x14ac:dyDescent="0.2">
      <c r="F4223" s="82"/>
    </row>
    <row r="4224" spans="6:6" x14ac:dyDescent="0.2">
      <c r="F4224" s="82"/>
    </row>
    <row r="4225" spans="6:6" x14ac:dyDescent="0.2">
      <c r="F4225" s="82"/>
    </row>
    <row r="4226" spans="6:6" x14ac:dyDescent="0.2">
      <c r="F4226" s="82"/>
    </row>
    <row r="4227" spans="6:6" x14ac:dyDescent="0.2">
      <c r="F4227" s="82"/>
    </row>
    <row r="4228" spans="6:6" x14ac:dyDescent="0.2">
      <c r="F4228" s="82"/>
    </row>
    <row r="4229" spans="6:6" x14ac:dyDescent="0.2">
      <c r="F4229" s="82"/>
    </row>
    <row r="4230" spans="6:6" x14ac:dyDescent="0.2">
      <c r="F4230" s="82"/>
    </row>
    <row r="4231" spans="6:6" x14ac:dyDescent="0.2">
      <c r="F4231" s="82"/>
    </row>
    <row r="4232" spans="6:6" x14ac:dyDescent="0.2">
      <c r="F4232" s="82"/>
    </row>
    <row r="4233" spans="6:6" x14ac:dyDescent="0.2">
      <c r="F4233" s="82"/>
    </row>
    <row r="4234" spans="6:6" x14ac:dyDescent="0.2">
      <c r="F4234" s="82"/>
    </row>
    <row r="4235" spans="6:6" x14ac:dyDescent="0.2">
      <c r="F4235" s="82"/>
    </row>
    <row r="4236" spans="6:6" x14ac:dyDescent="0.2">
      <c r="F4236" s="82"/>
    </row>
    <row r="4237" spans="6:6" x14ac:dyDescent="0.2">
      <c r="F4237" s="82"/>
    </row>
    <row r="4238" spans="6:6" x14ac:dyDescent="0.2">
      <c r="F4238" s="82"/>
    </row>
    <row r="4239" spans="6:6" x14ac:dyDescent="0.2">
      <c r="F4239" s="82"/>
    </row>
    <row r="4240" spans="6:6" x14ac:dyDescent="0.2">
      <c r="F4240" s="82"/>
    </row>
    <row r="4241" spans="6:6" x14ac:dyDescent="0.2">
      <c r="F4241" s="82"/>
    </row>
    <row r="4242" spans="6:6" x14ac:dyDescent="0.2">
      <c r="F4242" s="82"/>
    </row>
    <row r="4243" spans="6:6" x14ac:dyDescent="0.2">
      <c r="F4243" s="82"/>
    </row>
    <row r="4244" spans="6:6" x14ac:dyDescent="0.2">
      <c r="F4244" s="82"/>
    </row>
    <row r="4245" spans="6:6" x14ac:dyDescent="0.2">
      <c r="F4245" s="82"/>
    </row>
    <row r="4246" spans="6:6" x14ac:dyDescent="0.2">
      <c r="F4246" s="82"/>
    </row>
    <row r="4247" spans="6:6" x14ac:dyDescent="0.2">
      <c r="F4247" s="82"/>
    </row>
    <row r="4248" spans="6:6" x14ac:dyDescent="0.2">
      <c r="F4248" s="82"/>
    </row>
    <row r="4249" spans="6:6" x14ac:dyDescent="0.2">
      <c r="F4249" s="82"/>
    </row>
    <row r="4250" spans="6:6" x14ac:dyDescent="0.2">
      <c r="F4250" s="82"/>
    </row>
    <row r="4251" spans="6:6" x14ac:dyDescent="0.2">
      <c r="F4251" s="82"/>
    </row>
    <row r="4252" spans="6:6" x14ac:dyDescent="0.2">
      <c r="F4252" s="82"/>
    </row>
    <row r="4253" spans="6:6" x14ac:dyDescent="0.2">
      <c r="F4253" s="82"/>
    </row>
    <row r="4254" spans="6:6" x14ac:dyDescent="0.2">
      <c r="F4254" s="82"/>
    </row>
    <row r="4255" spans="6:6" x14ac:dyDescent="0.2">
      <c r="F4255" s="82"/>
    </row>
    <row r="4256" spans="6:6" x14ac:dyDescent="0.2">
      <c r="F4256" s="82"/>
    </row>
    <row r="4257" spans="6:6" x14ac:dyDescent="0.2">
      <c r="F4257" s="82"/>
    </row>
    <row r="4258" spans="6:6" x14ac:dyDescent="0.2">
      <c r="F4258" s="82"/>
    </row>
    <row r="4259" spans="6:6" x14ac:dyDescent="0.2">
      <c r="F4259" s="82"/>
    </row>
    <row r="4260" spans="6:6" x14ac:dyDescent="0.2">
      <c r="F4260" s="82"/>
    </row>
    <row r="4261" spans="6:6" x14ac:dyDescent="0.2">
      <c r="F4261" s="82"/>
    </row>
    <row r="4262" spans="6:6" x14ac:dyDescent="0.2">
      <c r="F4262" s="82"/>
    </row>
    <row r="4263" spans="6:6" x14ac:dyDescent="0.2">
      <c r="F4263" s="82"/>
    </row>
    <row r="4264" spans="6:6" x14ac:dyDescent="0.2">
      <c r="F4264" s="82"/>
    </row>
    <row r="4265" spans="6:6" x14ac:dyDescent="0.2">
      <c r="F4265" s="82"/>
    </row>
    <row r="4266" spans="6:6" x14ac:dyDescent="0.2">
      <c r="F4266" s="82"/>
    </row>
    <row r="4267" spans="6:6" x14ac:dyDescent="0.2">
      <c r="F4267" s="82"/>
    </row>
    <row r="4268" spans="6:6" x14ac:dyDescent="0.2">
      <c r="F4268" s="82"/>
    </row>
    <row r="4269" spans="6:6" x14ac:dyDescent="0.2">
      <c r="F4269" s="82"/>
    </row>
    <row r="4270" spans="6:6" x14ac:dyDescent="0.2">
      <c r="F4270" s="82"/>
    </row>
    <row r="4271" spans="6:6" x14ac:dyDescent="0.2">
      <c r="F4271" s="82"/>
    </row>
    <row r="4272" spans="6:6" x14ac:dyDescent="0.2">
      <c r="F4272" s="82"/>
    </row>
    <row r="4273" spans="6:6" x14ac:dyDescent="0.2">
      <c r="F4273" s="82"/>
    </row>
    <row r="4274" spans="6:6" x14ac:dyDescent="0.2">
      <c r="F4274" s="82"/>
    </row>
    <row r="4275" spans="6:6" x14ac:dyDescent="0.2">
      <c r="F4275" s="82"/>
    </row>
    <row r="4276" spans="6:6" x14ac:dyDescent="0.2">
      <c r="F4276" s="82"/>
    </row>
    <row r="4277" spans="6:6" x14ac:dyDescent="0.2">
      <c r="F4277" s="82"/>
    </row>
    <row r="4278" spans="6:6" x14ac:dyDescent="0.2">
      <c r="F4278" s="82"/>
    </row>
    <row r="4279" spans="6:6" x14ac:dyDescent="0.2">
      <c r="F4279" s="82"/>
    </row>
    <row r="4280" spans="6:6" x14ac:dyDescent="0.2">
      <c r="F4280" s="82"/>
    </row>
    <row r="4281" spans="6:6" x14ac:dyDescent="0.2">
      <c r="F4281" s="82"/>
    </row>
    <row r="4282" spans="6:6" x14ac:dyDescent="0.2">
      <c r="F4282" s="82"/>
    </row>
    <row r="4283" spans="6:6" x14ac:dyDescent="0.2">
      <c r="F4283" s="82"/>
    </row>
    <row r="4284" spans="6:6" x14ac:dyDescent="0.2">
      <c r="F4284" s="82"/>
    </row>
    <row r="4285" spans="6:6" x14ac:dyDescent="0.2">
      <c r="F4285" s="82"/>
    </row>
    <row r="4286" spans="6:6" x14ac:dyDescent="0.2">
      <c r="F4286" s="82"/>
    </row>
    <row r="4287" spans="6:6" x14ac:dyDescent="0.2">
      <c r="F4287" s="82"/>
    </row>
    <row r="4288" spans="6:6" x14ac:dyDescent="0.2">
      <c r="F4288" s="82"/>
    </row>
    <row r="4289" spans="6:6" x14ac:dyDescent="0.2">
      <c r="F4289" s="82"/>
    </row>
    <row r="4290" spans="6:6" x14ac:dyDescent="0.2">
      <c r="F4290" s="82"/>
    </row>
    <row r="4291" spans="6:6" x14ac:dyDescent="0.2">
      <c r="F4291" s="82"/>
    </row>
    <row r="4292" spans="6:6" x14ac:dyDescent="0.2">
      <c r="F4292" s="82"/>
    </row>
    <row r="4293" spans="6:6" x14ac:dyDescent="0.2">
      <c r="F4293" s="82"/>
    </row>
    <row r="4294" spans="6:6" x14ac:dyDescent="0.2">
      <c r="F4294" s="82"/>
    </row>
    <row r="4295" spans="6:6" x14ac:dyDescent="0.2">
      <c r="F4295" s="82"/>
    </row>
    <row r="4296" spans="6:6" x14ac:dyDescent="0.2">
      <c r="F4296" s="82"/>
    </row>
    <row r="4297" spans="6:6" x14ac:dyDescent="0.2">
      <c r="F4297" s="82"/>
    </row>
    <row r="4298" spans="6:6" x14ac:dyDescent="0.2">
      <c r="F4298" s="82"/>
    </row>
    <row r="4299" spans="6:6" x14ac:dyDescent="0.2">
      <c r="F4299" s="82"/>
    </row>
    <row r="4300" spans="6:6" x14ac:dyDescent="0.2">
      <c r="F4300" s="82"/>
    </row>
    <row r="4301" spans="6:6" x14ac:dyDescent="0.2">
      <c r="F4301" s="82"/>
    </row>
    <row r="4302" spans="6:6" x14ac:dyDescent="0.2">
      <c r="F4302" s="82"/>
    </row>
    <row r="4303" spans="6:6" x14ac:dyDescent="0.2">
      <c r="F4303" s="82"/>
    </row>
    <row r="4304" spans="6:6" x14ac:dyDescent="0.2">
      <c r="F4304" s="82"/>
    </row>
    <row r="4305" spans="6:6" x14ac:dyDescent="0.2">
      <c r="F4305" s="82"/>
    </row>
    <row r="4306" spans="6:6" x14ac:dyDescent="0.2">
      <c r="F4306" s="82"/>
    </row>
    <row r="4307" spans="6:6" x14ac:dyDescent="0.2">
      <c r="F4307" s="82"/>
    </row>
    <row r="4308" spans="6:6" x14ac:dyDescent="0.2">
      <c r="F4308" s="82"/>
    </row>
    <row r="4309" spans="6:6" x14ac:dyDescent="0.2">
      <c r="F4309" s="82"/>
    </row>
    <row r="4310" spans="6:6" x14ac:dyDescent="0.2">
      <c r="F4310" s="82"/>
    </row>
    <row r="4311" spans="6:6" x14ac:dyDescent="0.2">
      <c r="F4311" s="82"/>
    </row>
    <row r="4312" spans="6:6" x14ac:dyDescent="0.2">
      <c r="F4312" s="82"/>
    </row>
    <row r="4313" spans="6:6" x14ac:dyDescent="0.2">
      <c r="F4313" s="82"/>
    </row>
    <row r="4314" spans="6:6" x14ac:dyDescent="0.2">
      <c r="F4314" s="82"/>
    </row>
    <row r="4315" spans="6:6" x14ac:dyDescent="0.2">
      <c r="F4315" s="82"/>
    </row>
    <row r="4316" spans="6:6" x14ac:dyDescent="0.2">
      <c r="F4316" s="82"/>
    </row>
    <row r="4317" spans="6:6" x14ac:dyDescent="0.2">
      <c r="F4317" s="82"/>
    </row>
    <row r="4318" spans="6:6" x14ac:dyDescent="0.2">
      <c r="F4318" s="82"/>
    </row>
    <row r="4319" spans="6:6" x14ac:dyDescent="0.2">
      <c r="F4319" s="82"/>
    </row>
    <row r="4320" spans="6:6" x14ac:dyDescent="0.2">
      <c r="F4320" s="82"/>
    </row>
    <row r="4321" spans="6:6" x14ac:dyDescent="0.2">
      <c r="F4321" s="82"/>
    </row>
    <row r="4322" spans="6:6" x14ac:dyDescent="0.2">
      <c r="F4322" s="82"/>
    </row>
    <row r="4323" spans="6:6" x14ac:dyDescent="0.2">
      <c r="F4323" s="82"/>
    </row>
    <row r="4324" spans="6:6" x14ac:dyDescent="0.2">
      <c r="F4324" s="82"/>
    </row>
    <row r="4325" spans="6:6" x14ac:dyDescent="0.2">
      <c r="F4325" s="82"/>
    </row>
    <row r="4326" spans="6:6" x14ac:dyDescent="0.2">
      <c r="F4326" s="82"/>
    </row>
    <row r="4327" spans="6:6" x14ac:dyDescent="0.2">
      <c r="F4327" s="82"/>
    </row>
    <row r="4328" spans="6:6" x14ac:dyDescent="0.2">
      <c r="F4328" s="82"/>
    </row>
    <row r="4329" spans="6:6" x14ac:dyDescent="0.2">
      <c r="F4329" s="82"/>
    </row>
    <row r="4330" spans="6:6" x14ac:dyDescent="0.2">
      <c r="F4330" s="82"/>
    </row>
    <row r="4331" spans="6:6" x14ac:dyDescent="0.2">
      <c r="F4331" s="82"/>
    </row>
    <row r="4332" spans="6:6" x14ac:dyDescent="0.2">
      <c r="F4332" s="82"/>
    </row>
    <row r="4333" spans="6:6" x14ac:dyDescent="0.2">
      <c r="F4333" s="82"/>
    </row>
    <row r="4334" spans="6:6" x14ac:dyDescent="0.2">
      <c r="F4334" s="82"/>
    </row>
    <row r="4335" spans="6:6" x14ac:dyDescent="0.2">
      <c r="F4335" s="82"/>
    </row>
    <row r="4336" spans="6:6" x14ac:dyDescent="0.2">
      <c r="F4336" s="82"/>
    </row>
    <row r="4337" spans="6:6" x14ac:dyDescent="0.2">
      <c r="F4337" s="82"/>
    </row>
    <row r="4338" spans="6:6" x14ac:dyDescent="0.2">
      <c r="F4338" s="82"/>
    </row>
    <row r="4339" spans="6:6" x14ac:dyDescent="0.2">
      <c r="F4339" s="82"/>
    </row>
    <row r="4340" spans="6:6" x14ac:dyDescent="0.2">
      <c r="F4340" s="82"/>
    </row>
    <row r="4341" spans="6:6" x14ac:dyDescent="0.2">
      <c r="F4341" s="82"/>
    </row>
    <row r="4342" spans="6:6" x14ac:dyDescent="0.2">
      <c r="F4342" s="82"/>
    </row>
    <row r="4343" spans="6:6" x14ac:dyDescent="0.2">
      <c r="F4343" s="82"/>
    </row>
    <row r="4344" spans="6:6" x14ac:dyDescent="0.2">
      <c r="F4344" s="82"/>
    </row>
    <row r="4345" spans="6:6" x14ac:dyDescent="0.2">
      <c r="F4345" s="82"/>
    </row>
    <row r="4346" spans="6:6" x14ac:dyDescent="0.2">
      <c r="F4346" s="82"/>
    </row>
    <row r="4347" spans="6:6" x14ac:dyDescent="0.2">
      <c r="F4347" s="82"/>
    </row>
    <row r="4348" spans="6:6" x14ac:dyDescent="0.2">
      <c r="F4348" s="82"/>
    </row>
    <row r="4349" spans="6:6" x14ac:dyDescent="0.2">
      <c r="F4349" s="82"/>
    </row>
    <row r="4350" spans="6:6" x14ac:dyDescent="0.2">
      <c r="F4350" s="82"/>
    </row>
    <row r="4351" spans="6:6" x14ac:dyDescent="0.2">
      <c r="F4351" s="82"/>
    </row>
    <row r="4352" spans="6:6" x14ac:dyDescent="0.2">
      <c r="F4352" s="82"/>
    </row>
    <row r="4353" spans="6:6" x14ac:dyDescent="0.2">
      <c r="F4353" s="82"/>
    </row>
    <row r="4354" spans="6:6" x14ac:dyDescent="0.2">
      <c r="F4354" s="82"/>
    </row>
    <row r="4355" spans="6:6" x14ac:dyDescent="0.2">
      <c r="F4355" s="82"/>
    </row>
    <row r="4356" spans="6:6" x14ac:dyDescent="0.2">
      <c r="F4356" s="82"/>
    </row>
    <row r="4357" spans="6:6" x14ac:dyDescent="0.2">
      <c r="F4357" s="82"/>
    </row>
    <row r="4358" spans="6:6" x14ac:dyDescent="0.2">
      <c r="F4358" s="82"/>
    </row>
    <row r="4359" spans="6:6" x14ac:dyDescent="0.2">
      <c r="F4359" s="82"/>
    </row>
    <row r="4360" spans="6:6" x14ac:dyDescent="0.2">
      <c r="F4360" s="82"/>
    </row>
    <row r="4361" spans="6:6" x14ac:dyDescent="0.2">
      <c r="F4361" s="82"/>
    </row>
    <row r="4362" spans="6:6" x14ac:dyDescent="0.2">
      <c r="F4362" s="82"/>
    </row>
    <row r="4363" spans="6:6" x14ac:dyDescent="0.2">
      <c r="F4363" s="82"/>
    </row>
    <row r="4364" spans="6:6" x14ac:dyDescent="0.2">
      <c r="F4364" s="82"/>
    </row>
    <row r="4365" spans="6:6" x14ac:dyDescent="0.2">
      <c r="F4365" s="82"/>
    </row>
    <row r="4366" spans="6:6" x14ac:dyDescent="0.2">
      <c r="F4366" s="82"/>
    </row>
    <row r="4367" spans="6:6" x14ac:dyDescent="0.2">
      <c r="F4367" s="82"/>
    </row>
    <row r="4368" spans="6:6" x14ac:dyDescent="0.2">
      <c r="F4368" s="82"/>
    </row>
    <row r="4369" spans="6:6" x14ac:dyDescent="0.2">
      <c r="F4369" s="82"/>
    </row>
    <row r="4370" spans="6:6" x14ac:dyDescent="0.2">
      <c r="F4370" s="82"/>
    </row>
    <row r="4371" spans="6:6" x14ac:dyDescent="0.2">
      <c r="F4371" s="82"/>
    </row>
    <row r="4372" spans="6:6" x14ac:dyDescent="0.2">
      <c r="F4372" s="82"/>
    </row>
    <row r="4373" spans="6:6" x14ac:dyDescent="0.2">
      <c r="F4373" s="82"/>
    </row>
    <row r="4374" spans="6:6" x14ac:dyDescent="0.2">
      <c r="F4374" s="82"/>
    </row>
    <row r="4375" spans="6:6" x14ac:dyDescent="0.2">
      <c r="F4375" s="82"/>
    </row>
    <row r="4376" spans="6:6" x14ac:dyDescent="0.2">
      <c r="F4376" s="82"/>
    </row>
    <row r="4377" spans="6:6" x14ac:dyDescent="0.2">
      <c r="F4377" s="82"/>
    </row>
    <row r="4378" spans="6:6" x14ac:dyDescent="0.2">
      <c r="F4378" s="82"/>
    </row>
    <row r="4379" spans="6:6" x14ac:dyDescent="0.2">
      <c r="F4379" s="82"/>
    </row>
    <row r="4380" spans="6:6" x14ac:dyDescent="0.2">
      <c r="F4380" s="82"/>
    </row>
    <row r="4381" spans="6:6" x14ac:dyDescent="0.2">
      <c r="F4381" s="82"/>
    </row>
    <row r="4382" spans="6:6" x14ac:dyDescent="0.2">
      <c r="F4382" s="82"/>
    </row>
    <row r="4383" spans="6:6" x14ac:dyDescent="0.2">
      <c r="F4383" s="82"/>
    </row>
    <row r="4384" spans="6:6" x14ac:dyDescent="0.2">
      <c r="F4384" s="82"/>
    </row>
    <row r="4385" spans="6:6" x14ac:dyDescent="0.2">
      <c r="F4385" s="82"/>
    </row>
    <row r="4386" spans="6:6" x14ac:dyDescent="0.2">
      <c r="F4386" s="82"/>
    </row>
    <row r="4387" spans="6:6" x14ac:dyDescent="0.2">
      <c r="F4387" s="82"/>
    </row>
    <row r="4388" spans="6:6" x14ac:dyDescent="0.2">
      <c r="F4388" s="82"/>
    </row>
    <row r="4389" spans="6:6" x14ac:dyDescent="0.2">
      <c r="F4389" s="82"/>
    </row>
    <row r="4390" spans="6:6" x14ac:dyDescent="0.2">
      <c r="F4390" s="82"/>
    </row>
    <row r="4391" spans="6:6" x14ac:dyDescent="0.2">
      <c r="F4391" s="82"/>
    </row>
    <row r="4392" spans="6:6" x14ac:dyDescent="0.2">
      <c r="F4392" s="82"/>
    </row>
    <row r="4393" spans="6:6" x14ac:dyDescent="0.2">
      <c r="F4393" s="82"/>
    </row>
    <row r="4394" spans="6:6" x14ac:dyDescent="0.2">
      <c r="F4394" s="82"/>
    </row>
    <row r="4395" spans="6:6" x14ac:dyDescent="0.2">
      <c r="F4395" s="82"/>
    </row>
    <row r="4396" spans="6:6" x14ac:dyDescent="0.2">
      <c r="F4396" s="82"/>
    </row>
    <row r="4397" spans="6:6" x14ac:dyDescent="0.2">
      <c r="F4397" s="82"/>
    </row>
    <row r="4398" spans="6:6" x14ac:dyDescent="0.2">
      <c r="F4398" s="82"/>
    </row>
    <row r="4399" spans="6:6" x14ac:dyDescent="0.2">
      <c r="F4399" s="82"/>
    </row>
    <row r="4400" spans="6:6" x14ac:dyDescent="0.2">
      <c r="F4400" s="82"/>
    </row>
    <row r="4401" spans="6:6" x14ac:dyDescent="0.2">
      <c r="F4401" s="82"/>
    </row>
    <row r="4402" spans="6:6" x14ac:dyDescent="0.2">
      <c r="F4402" s="82"/>
    </row>
    <row r="4403" spans="6:6" x14ac:dyDescent="0.2">
      <c r="F4403" s="82"/>
    </row>
    <row r="4404" spans="6:6" x14ac:dyDescent="0.2">
      <c r="F4404" s="82"/>
    </row>
    <row r="4405" spans="6:6" x14ac:dyDescent="0.2">
      <c r="F4405" s="82"/>
    </row>
    <row r="4406" spans="6:6" x14ac:dyDescent="0.2">
      <c r="F4406" s="82"/>
    </row>
    <row r="4407" spans="6:6" x14ac:dyDescent="0.2">
      <c r="F4407" s="82"/>
    </row>
    <row r="4408" spans="6:6" x14ac:dyDescent="0.2">
      <c r="F4408" s="82"/>
    </row>
    <row r="4409" spans="6:6" x14ac:dyDescent="0.2">
      <c r="F4409" s="82"/>
    </row>
    <row r="4410" spans="6:6" x14ac:dyDescent="0.2">
      <c r="F4410" s="82"/>
    </row>
    <row r="4411" spans="6:6" x14ac:dyDescent="0.2">
      <c r="F4411" s="82"/>
    </row>
    <row r="4412" spans="6:6" x14ac:dyDescent="0.2">
      <c r="F4412" s="82"/>
    </row>
    <row r="4413" spans="6:6" x14ac:dyDescent="0.2">
      <c r="F4413" s="82"/>
    </row>
    <row r="4414" spans="6:6" x14ac:dyDescent="0.2">
      <c r="F4414" s="82"/>
    </row>
    <row r="4415" spans="6:6" x14ac:dyDescent="0.2">
      <c r="F4415" s="82"/>
    </row>
    <row r="4416" spans="6:6" x14ac:dyDescent="0.2">
      <c r="F4416" s="82"/>
    </row>
    <row r="4417" spans="6:6" x14ac:dyDescent="0.2">
      <c r="F4417" s="82"/>
    </row>
    <row r="4418" spans="6:6" x14ac:dyDescent="0.2">
      <c r="F4418" s="82"/>
    </row>
    <row r="4419" spans="6:6" x14ac:dyDescent="0.2">
      <c r="F4419" s="82"/>
    </row>
    <row r="4420" spans="6:6" x14ac:dyDescent="0.2">
      <c r="F4420" s="82"/>
    </row>
    <row r="4421" spans="6:6" x14ac:dyDescent="0.2">
      <c r="F4421" s="82"/>
    </row>
    <row r="4422" spans="6:6" x14ac:dyDescent="0.2">
      <c r="F4422" s="82"/>
    </row>
    <row r="4423" spans="6:6" x14ac:dyDescent="0.2">
      <c r="F4423" s="82"/>
    </row>
    <row r="4424" spans="6:6" x14ac:dyDescent="0.2">
      <c r="F4424" s="82"/>
    </row>
    <row r="4425" spans="6:6" x14ac:dyDescent="0.2">
      <c r="F4425" s="82"/>
    </row>
    <row r="4426" spans="6:6" x14ac:dyDescent="0.2">
      <c r="F4426" s="82"/>
    </row>
    <row r="4427" spans="6:6" x14ac:dyDescent="0.2">
      <c r="F4427" s="82"/>
    </row>
    <row r="4428" spans="6:6" x14ac:dyDescent="0.2">
      <c r="F4428" s="82"/>
    </row>
    <row r="4429" spans="6:6" x14ac:dyDescent="0.2">
      <c r="F4429" s="82"/>
    </row>
    <row r="4430" spans="6:6" x14ac:dyDescent="0.2">
      <c r="F4430" s="82"/>
    </row>
    <row r="4431" spans="6:6" x14ac:dyDescent="0.2">
      <c r="F4431" s="82"/>
    </row>
    <row r="4432" spans="6:6" x14ac:dyDescent="0.2">
      <c r="F4432" s="82"/>
    </row>
    <row r="4433" spans="6:6" x14ac:dyDescent="0.2">
      <c r="F4433" s="82"/>
    </row>
    <row r="4434" spans="6:6" x14ac:dyDescent="0.2">
      <c r="F4434" s="82"/>
    </row>
    <row r="4435" spans="6:6" x14ac:dyDescent="0.2">
      <c r="F4435" s="82"/>
    </row>
    <row r="4436" spans="6:6" x14ac:dyDescent="0.2">
      <c r="F4436" s="82"/>
    </row>
    <row r="4437" spans="6:6" x14ac:dyDescent="0.2">
      <c r="F4437" s="82"/>
    </row>
    <row r="4438" spans="6:6" x14ac:dyDescent="0.2">
      <c r="F4438" s="82"/>
    </row>
    <row r="4439" spans="6:6" x14ac:dyDescent="0.2">
      <c r="F4439" s="82"/>
    </row>
    <row r="4440" spans="6:6" x14ac:dyDescent="0.2">
      <c r="F4440" s="82"/>
    </row>
    <row r="4441" spans="6:6" x14ac:dyDescent="0.2">
      <c r="F4441" s="82"/>
    </row>
    <row r="4442" spans="6:6" x14ac:dyDescent="0.2">
      <c r="F4442" s="82"/>
    </row>
    <row r="4443" spans="6:6" x14ac:dyDescent="0.2">
      <c r="F4443" s="82"/>
    </row>
    <row r="4444" spans="6:6" x14ac:dyDescent="0.2">
      <c r="F4444" s="82"/>
    </row>
    <row r="4445" spans="6:6" x14ac:dyDescent="0.2">
      <c r="F4445" s="82"/>
    </row>
    <row r="4446" spans="6:6" x14ac:dyDescent="0.2">
      <c r="F4446" s="82"/>
    </row>
    <row r="4447" spans="6:6" x14ac:dyDescent="0.2">
      <c r="F4447" s="82"/>
    </row>
    <row r="4448" spans="6:6" x14ac:dyDescent="0.2">
      <c r="F4448" s="82"/>
    </row>
    <row r="4449" spans="6:6" x14ac:dyDescent="0.2">
      <c r="F4449" s="82"/>
    </row>
    <row r="4450" spans="6:6" x14ac:dyDescent="0.2">
      <c r="F4450" s="82"/>
    </row>
    <row r="4451" spans="6:6" x14ac:dyDescent="0.2">
      <c r="F4451" s="82"/>
    </row>
    <row r="4452" spans="6:6" x14ac:dyDescent="0.2">
      <c r="F4452" s="82"/>
    </row>
    <row r="4453" spans="6:6" x14ac:dyDescent="0.2">
      <c r="F4453" s="82"/>
    </row>
    <row r="4454" spans="6:6" x14ac:dyDescent="0.2">
      <c r="F4454" s="82"/>
    </row>
    <row r="4455" spans="6:6" x14ac:dyDescent="0.2">
      <c r="F4455" s="82"/>
    </row>
    <row r="4456" spans="6:6" x14ac:dyDescent="0.2">
      <c r="F4456" s="82"/>
    </row>
    <row r="4457" spans="6:6" x14ac:dyDescent="0.2">
      <c r="F4457" s="82"/>
    </row>
    <row r="4458" spans="6:6" x14ac:dyDescent="0.2">
      <c r="F4458" s="82"/>
    </row>
    <row r="4459" spans="6:6" x14ac:dyDescent="0.2">
      <c r="F4459" s="82"/>
    </row>
    <row r="4460" spans="6:6" x14ac:dyDescent="0.2">
      <c r="F4460" s="82"/>
    </row>
    <row r="4461" spans="6:6" x14ac:dyDescent="0.2">
      <c r="F4461" s="82"/>
    </row>
    <row r="4462" spans="6:6" x14ac:dyDescent="0.2">
      <c r="F4462" s="82"/>
    </row>
    <row r="4463" spans="6:6" x14ac:dyDescent="0.2">
      <c r="F4463" s="82"/>
    </row>
    <row r="4464" spans="6:6" x14ac:dyDescent="0.2">
      <c r="F4464" s="82"/>
    </row>
    <row r="4465" spans="6:6" x14ac:dyDescent="0.2">
      <c r="F4465" s="82"/>
    </row>
    <row r="4466" spans="6:6" x14ac:dyDescent="0.2">
      <c r="F4466" s="82"/>
    </row>
    <row r="4467" spans="6:6" x14ac:dyDescent="0.2">
      <c r="F4467" s="82"/>
    </row>
    <row r="4468" spans="6:6" x14ac:dyDescent="0.2">
      <c r="F4468" s="82"/>
    </row>
    <row r="4469" spans="6:6" x14ac:dyDescent="0.2">
      <c r="F4469" s="82"/>
    </row>
    <row r="4470" spans="6:6" x14ac:dyDescent="0.2">
      <c r="F4470" s="82"/>
    </row>
    <row r="4471" spans="6:6" x14ac:dyDescent="0.2">
      <c r="F4471" s="82"/>
    </row>
    <row r="4472" spans="6:6" x14ac:dyDescent="0.2">
      <c r="F4472" s="82"/>
    </row>
    <row r="4473" spans="6:6" x14ac:dyDescent="0.2">
      <c r="F4473" s="82"/>
    </row>
    <row r="4474" spans="6:6" x14ac:dyDescent="0.2">
      <c r="F4474" s="82"/>
    </row>
    <row r="4475" spans="6:6" x14ac:dyDescent="0.2">
      <c r="F4475" s="82"/>
    </row>
    <row r="4476" spans="6:6" x14ac:dyDescent="0.2">
      <c r="F4476" s="82"/>
    </row>
    <row r="4477" spans="6:6" x14ac:dyDescent="0.2">
      <c r="F4477" s="82"/>
    </row>
    <row r="4478" spans="6:6" x14ac:dyDescent="0.2">
      <c r="F4478" s="82"/>
    </row>
    <row r="4479" spans="6:6" x14ac:dyDescent="0.2">
      <c r="F4479" s="82"/>
    </row>
    <row r="4480" spans="6:6" x14ac:dyDescent="0.2">
      <c r="F4480" s="82"/>
    </row>
    <row r="4481" spans="6:6" x14ac:dyDescent="0.2">
      <c r="F4481" s="82"/>
    </row>
    <row r="4482" spans="6:6" x14ac:dyDescent="0.2">
      <c r="F4482" s="82"/>
    </row>
    <row r="4483" spans="6:6" x14ac:dyDescent="0.2">
      <c r="F4483" s="82"/>
    </row>
    <row r="4484" spans="6:6" x14ac:dyDescent="0.2">
      <c r="F4484" s="82"/>
    </row>
    <row r="4485" spans="6:6" x14ac:dyDescent="0.2">
      <c r="F4485" s="82"/>
    </row>
    <row r="4486" spans="6:6" x14ac:dyDescent="0.2">
      <c r="F4486" s="82"/>
    </row>
    <row r="4487" spans="6:6" x14ac:dyDescent="0.2">
      <c r="F4487" s="82"/>
    </row>
    <row r="4488" spans="6:6" x14ac:dyDescent="0.2">
      <c r="F4488" s="82"/>
    </row>
    <row r="4489" spans="6:6" x14ac:dyDescent="0.2">
      <c r="F4489" s="82"/>
    </row>
    <row r="4490" spans="6:6" x14ac:dyDescent="0.2">
      <c r="F4490" s="82"/>
    </row>
    <row r="4491" spans="6:6" x14ac:dyDescent="0.2">
      <c r="F4491" s="82"/>
    </row>
    <row r="4492" spans="6:6" x14ac:dyDescent="0.2">
      <c r="F4492" s="82"/>
    </row>
    <row r="4493" spans="6:6" x14ac:dyDescent="0.2">
      <c r="F4493" s="82"/>
    </row>
    <row r="4494" spans="6:6" x14ac:dyDescent="0.2">
      <c r="F4494" s="82"/>
    </row>
    <row r="4495" spans="6:6" x14ac:dyDescent="0.2">
      <c r="F4495" s="82"/>
    </row>
    <row r="4496" spans="6:6" x14ac:dyDescent="0.2">
      <c r="F4496" s="82"/>
    </row>
    <row r="4497" spans="6:6" x14ac:dyDescent="0.2">
      <c r="F4497" s="82"/>
    </row>
    <row r="4498" spans="6:6" x14ac:dyDescent="0.2">
      <c r="F4498" s="82"/>
    </row>
    <row r="4499" spans="6:6" x14ac:dyDescent="0.2">
      <c r="F4499" s="82"/>
    </row>
    <row r="4500" spans="6:6" x14ac:dyDescent="0.2">
      <c r="F4500" s="82"/>
    </row>
    <row r="4501" spans="6:6" x14ac:dyDescent="0.2">
      <c r="F4501" s="82"/>
    </row>
    <row r="4502" spans="6:6" x14ac:dyDescent="0.2">
      <c r="F4502" s="82"/>
    </row>
    <row r="4503" spans="6:6" x14ac:dyDescent="0.2">
      <c r="F4503" s="82"/>
    </row>
    <row r="4504" spans="6:6" x14ac:dyDescent="0.2">
      <c r="F4504" s="82"/>
    </row>
    <row r="4505" spans="6:6" x14ac:dyDescent="0.2">
      <c r="F4505" s="82"/>
    </row>
    <row r="4506" spans="6:6" x14ac:dyDescent="0.2">
      <c r="F4506" s="82"/>
    </row>
    <row r="4507" spans="6:6" x14ac:dyDescent="0.2">
      <c r="F4507" s="82"/>
    </row>
    <row r="4508" spans="6:6" x14ac:dyDescent="0.2">
      <c r="F4508" s="82"/>
    </row>
    <row r="4509" spans="6:6" x14ac:dyDescent="0.2">
      <c r="F4509" s="82"/>
    </row>
    <row r="4510" spans="6:6" x14ac:dyDescent="0.2">
      <c r="F4510" s="82"/>
    </row>
    <row r="4511" spans="6:6" x14ac:dyDescent="0.2">
      <c r="F4511" s="82"/>
    </row>
    <row r="4512" spans="6:6" x14ac:dyDescent="0.2">
      <c r="F4512" s="82"/>
    </row>
    <row r="4513" spans="6:6" x14ac:dyDescent="0.2">
      <c r="F4513" s="82"/>
    </row>
    <row r="4514" spans="6:6" x14ac:dyDescent="0.2">
      <c r="F4514" s="82"/>
    </row>
    <row r="4515" spans="6:6" x14ac:dyDescent="0.2">
      <c r="F4515" s="82"/>
    </row>
    <row r="4516" spans="6:6" x14ac:dyDescent="0.2">
      <c r="F4516" s="82"/>
    </row>
    <row r="4517" spans="6:6" x14ac:dyDescent="0.2">
      <c r="F4517" s="82"/>
    </row>
    <row r="4518" spans="6:6" x14ac:dyDescent="0.2">
      <c r="F4518" s="82"/>
    </row>
    <row r="4519" spans="6:6" x14ac:dyDescent="0.2">
      <c r="F4519" s="82"/>
    </row>
    <row r="4520" spans="6:6" x14ac:dyDescent="0.2">
      <c r="F4520" s="82"/>
    </row>
    <row r="4521" spans="6:6" x14ac:dyDescent="0.2">
      <c r="F4521" s="82"/>
    </row>
    <row r="4522" spans="6:6" x14ac:dyDescent="0.2">
      <c r="F4522" s="82"/>
    </row>
    <row r="4523" spans="6:6" x14ac:dyDescent="0.2">
      <c r="F4523" s="82"/>
    </row>
    <row r="4524" spans="6:6" x14ac:dyDescent="0.2">
      <c r="F4524" s="82"/>
    </row>
    <row r="4525" spans="6:6" x14ac:dyDescent="0.2">
      <c r="F4525" s="82"/>
    </row>
    <row r="4526" spans="6:6" x14ac:dyDescent="0.2">
      <c r="F4526" s="82"/>
    </row>
    <row r="4527" spans="6:6" x14ac:dyDescent="0.2">
      <c r="F4527" s="82"/>
    </row>
    <row r="4528" spans="6:6" x14ac:dyDescent="0.2">
      <c r="F4528" s="82"/>
    </row>
    <row r="4529" spans="6:6" x14ac:dyDescent="0.2">
      <c r="F4529" s="82"/>
    </row>
    <row r="4530" spans="6:6" x14ac:dyDescent="0.2">
      <c r="F4530" s="82"/>
    </row>
    <row r="4531" spans="6:6" x14ac:dyDescent="0.2">
      <c r="F4531" s="82"/>
    </row>
    <row r="4532" spans="6:6" x14ac:dyDescent="0.2">
      <c r="F4532" s="82"/>
    </row>
    <row r="4533" spans="6:6" x14ac:dyDescent="0.2">
      <c r="F4533" s="82"/>
    </row>
    <row r="4534" spans="6:6" x14ac:dyDescent="0.2">
      <c r="F4534" s="82"/>
    </row>
    <row r="4535" spans="6:6" x14ac:dyDescent="0.2">
      <c r="F4535" s="82"/>
    </row>
    <row r="4536" spans="6:6" x14ac:dyDescent="0.2">
      <c r="F4536" s="82"/>
    </row>
    <row r="4537" spans="6:6" x14ac:dyDescent="0.2">
      <c r="F4537" s="82"/>
    </row>
    <row r="4538" spans="6:6" x14ac:dyDescent="0.2">
      <c r="F4538" s="82"/>
    </row>
    <row r="4539" spans="6:6" x14ac:dyDescent="0.2">
      <c r="F4539" s="82"/>
    </row>
    <row r="4540" spans="6:6" x14ac:dyDescent="0.2">
      <c r="F4540" s="82"/>
    </row>
    <row r="4541" spans="6:6" x14ac:dyDescent="0.2">
      <c r="F4541" s="82"/>
    </row>
    <row r="4542" spans="6:6" x14ac:dyDescent="0.2">
      <c r="F4542" s="82"/>
    </row>
    <row r="4543" spans="6:6" x14ac:dyDescent="0.2">
      <c r="F4543" s="82"/>
    </row>
    <row r="4544" spans="6:6" x14ac:dyDescent="0.2">
      <c r="F4544" s="82"/>
    </row>
    <row r="4545" spans="6:6" x14ac:dyDescent="0.2">
      <c r="F4545" s="82"/>
    </row>
    <row r="4546" spans="6:6" x14ac:dyDescent="0.2">
      <c r="F4546" s="82"/>
    </row>
    <row r="4547" spans="6:6" x14ac:dyDescent="0.2">
      <c r="F4547" s="82"/>
    </row>
    <row r="4548" spans="6:6" x14ac:dyDescent="0.2">
      <c r="F4548" s="82"/>
    </row>
    <row r="4549" spans="6:6" x14ac:dyDescent="0.2">
      <c r="F4549" s="82"/>
    </row>
    <row r="4550" spans="6:6" x14ac:dyDescent="0.2">
      <c r="F4550" s="82"/>
    </row>
    <row r="4551" spans="6:6" x14ac:dyDescent="0.2">
      <c r="F4551" s="82"/>
    </row>
    <row r="4552" spans="6:6" x14ac:dyDescent="0.2">
      <c r="F4552" s="82"/>
    </row>
    <row r="4553" spans="6:6" x14ac:dyDescent="0.2">
      <c r="F4553" s="82"/>
    </row>
    <row r="4554" spans="6:6" x14ac:dyDescent="0.2">
      <c r="F4554" s="82"/>
    </row>
    <row r="4555" spans="6:6" x14ac:dyDescent="0.2">
      <c r="F4555" s="82"/>
    </row>
    <row r="4556" spans="6:6" x14ac:dyDescent="0.2">
      <c r="F4556" s="82"/>
    </row>
    <row r="4557" spans="6:6" x14ac:dyDescent="0.2">
      <c r="F4557" s="82"/>
    </row>
    <row r="4558" spans="6:6" x14ac:dyDescent="0.2">
      <c r="F4558" s="82"/>
    </row>
    <row r="4559" spans="6:6" x14ac:dyDescent="0.2">
      <c r="F4559" s="82"/>
    </row>
    <row r="4560" spans="6:6" x14ac:dyDescent="0.2">
      <c r="F4560" s="82"/>
    </row>
    <row r="4561" spans="6:6" x14ac:dyDescent="0.2">
      <c r="F4561" s="82"/>
    </row>
    <row r="4562" spans="6:6" x14ac:dyDescent="0.2">
      <c r="F4562" s="82"/>
    </row>
    <row r="4563" spans="6:6" x14ac:dyDescent="0.2">
      <c r="F4563" s="82"/>
    </row>
    <row r="4564" spans="6:6" x14ac:dyDescent="0.2">
      <c r="F4564" s="82"/>
    </row>
    <row r="4565" spans="6:6" x14ac:dyDescent="0.2">
      <c r="F4565" s="82"/>
    </row>
    <row r="4566" spans="6:6" x14ac:dyDescent="0.2">
      <c r="F4566" s="82"/>
    </row>
    <row r="4567" spans="6:6" x14ac:dyDescent="0.2">
      <c r="F4567" s="82"/>
    </row>
    <row r="4568" spans="6:6" x14ac:dyDescent="0.2">
      <c r="F4568" s="82"/>
    </row>
    <row r="4569" spans="6:6" x14ac:dyDescent="0.2">
      <c r="F4569" s="82"/>
    </row>
    <row r="4570" spans="6:6" x14ac:dyDescent="0.2">
      <c r="F4570" s="82"/>
    </row>
    <row r="4571" spans="6:6" x14ac:dyDescent="0.2">
      <c r="F4571" s="82"/>
    </row>
    <row r="4572" spans="6:6" x14ac:dyDescent="0.2">
      <c r="F4572" s="82"/>
    </row>
    <row r="4573" spans="6:6" x14ac:dyDescent="0.2">
      <c r="F4573" s="82"/>
    </row>
    <row r="4574" spans="6:6" x14ac:dyDescent="0.2">
      <c r="F4574" s="82"/>
    </row>
    <row r="4575" spans="6:6" x14ac:dyDescent="0.2">
      <c r="F4575" s="82"/>
    </row>
    <row r="4576" spans="6:6" x14ac:dyDescent="0.2">
      <c r="F4576" s="82"/>
    </row>
    <row r="4577" spans="6:6" x14ac:dyDescent="0.2">
      <c r="F4577" s="82"/>
    </row>
    <row r="4578" spans="6:6" x14ac:dyDescent="0.2">
      <c r="F4578" s="82"/>
    </row>
    <row r="4579" spans="6:6" x14ac:dyDescent="0.2">
      <c r="F4579" s="82"/>
    </row>
    <row r="4580" spans="6:6" x14ac:dyDescent="0.2">
      <c r="F4580" s="82"/>
    </row>
    <row r="4581" spans="6:6" x14ac:dyDescent="0.2">
      <c r="F4581" s="82"/>
    </row>
    <row r="4582" spans="6:6" x14ac:dyDescent="0.2">
      <c r="F4582" s="82"/>
    </row>
    <row r="4583" spans="6:6" x14ac:dyDescent="0.2">
      <c r="F4583" s="82"/>
    </row>
    <row r="4584" spans="6:6" x14ac:dyDescent="0.2">
      <c r="F4584" s="82"/>
    </row>
    <row r="4585" spans="6:6" x14ac:dyDescent="0.2">
      <c r="F4585" s="82"/>
    </row>
    <row r="4586" spans="6:6" x14ac:dyDescent="0.2">
      <c r="F4586" s="82"/>
    </row>
    <row r="4587" spans="6:6" x14ac:dyDescent="0.2">
      <c r="F4587" s="82"/>
    </row>
    <row r="4588" spans="6:6" x14ac:dyDescent="0.2">
      <c r="F4588" s="82"/>
    </row>
    <row r="4589" spans="6:6" x14ac:dyDescent="0.2">
      <c r="F4589" s="82"/>
    </row>
    <row r="4590" spans="6:6" x14ac:dyDescent="0.2">
      <c r="F4590" s="82"/>
    </row>
    <row r="4591" spans="6:6" x14ac:dyDescent="0.2">
      <c r="F4591" s="82"/>
    </row>
    <row r="4592" spans="6:6" x14ac:dyDescent="0.2">
      <c r="F4592" s="82"/>
    </row>
    <row r="4593" spans="6:6" x14ac:dyDescent="0.2">
      <c r="F4593" s="82"/>
    </row>
    <row r="4594" spans="6:6" x14ac:dyDescent="0.2">
      <c r="F4594" s="82"/>
    </row>
    <row r="4595" spans="6:6" x14ac:dyDescent="0.2">
      <c r="F4595" s="82"/>
    </row>
    <row r="4596" spans="6:6" x14ac:dyDescent="0.2">
      <c r="F4596" s="82"/>
    </row>
    <row r="4597" spans="6:6" x14ac:dyDescent="0.2">
      <c r="F4597" s="82"/>
    </row>
    <row r="4598" spans="6:6" x14ac:dyDescent="0.2">
      <c r="F4598" s="82"/>
    </row>
    <row r="4599" spans="6:6" x14ac:dyDescent="0.2">
      <c r="F4599" s="82"/>
    </row>
    <row r="4600" spans="6:6" x14ac:dyDescent="0.2">
      <c r="F4600" s="82"/>
    </row>
    <row r="4601" spans="6:6" x14ac:dyDescent="0.2">
      <c r="F4601" s="82"/>
    </row>
    <row r="4602" spans="6:6" x14ac:dyDescent="0.2">
      <c r="F4602" s="82"/>
    </row>
    <row r="4603" spans="6:6" x14ac:dyDescent="0.2">
      <c r="F4603" s="82"/>
    </row>
    <row r="4604" spans="6:6" x14ac:dyDescent="0.2">
      <c r="F4604" s="82"/>
    </row>
    <row r="4605" spans="6:6" x14ac:dyDescent="0.2">
      <c r="F4605" s="82"/>
    </row>
    <row r="4606" spans="6:6" x14ac:dyDescent="0.2">
      <c r="F4606" s="82"/>
    </row>
    <row r="4607" spans="6:6" x14ac:dyDescent="0.2">
      <c r="F4607" s="82"/>
    </row>
    <row r="4608" spans="6:6" x14ac:dyDescent="0.2">
      <c r="F4608" s="82"/>
    </row>
    <row r="4609" spans="6:6" x14ac:dyDescent="0.2">
      <c r="F4609" s="82"/>
    </row>
    <row r="4610" spans="6:6" x14ac:dyDescent="0.2">
      <c r="F4610" s="82"/>
    </row>
    <row r="4611" spans="6:6" x14ac:dyDescent="0.2">
      <c r="F4611" s="82"/>
    </row>
    <row r="4612" spans="6:6" x14ac:dyDescent="0.2">
      <c r="F4612" s="82"/>
    </row>
    <row r="4613" spans="6:6" x14ac:dyDescent="0.2">
      <c r="F4613" s="82"/>
    </row>
    <row r="4614" spans="6:6" x14ac:dyDescent="0.2">
      <c r="F4614" s="82"/>
    </row>
    <row r="4615" spans="6:6" x14ac:dyDescent="0.2">
      <c r="F4615" s="82"/>
    </row>
    <row r="4616" spans="6:6" x14ac:dyDescent="0.2">
      <c r="F4616" s="82"/>
    </row>
    <row r="4617" spans="6:6" x14ac:dyDescent="0.2">
      <c r="F4617" s="82"/>
    </row>
    <row r="4618" spans="6:6" x14ac:dyDescent="0.2">
      <c r="F4618" s="82"/>
    </row>
    <row r="4619" spans="6:6" x14ac:dyDescent="0.2">
      <c r="F4619" s="82"/>
    </row>
    <row r="4620" spans="6:6" x14ac:dyDescent="0.2">
      <c r="F4620" s="82"/>
    </row>
    <row r="4621" spans="6:6" x14ac:dyDescent="0.2">
      <c r="F4621" s="82"/>
    </row>
    <row r="4622" spans="6:6" x14ac:dyDescent="0.2">
      <c r="F4622" s="82"/>
    </row>
    <row r="4623" spans="6:6" x14ac:dyDescent="0.2">
      <c r="F4623" s="82"/>
    </row>
    <row r="4624" spans="6:6" x14ac:dyDescent="0.2">
      <c r="F4624" s="82"/>
    </row>
    <row r="4625" spans="6:6" x14ac:dyDescent="0.2">
      <c r="F4625" s="82"/>
    </row>
    <row r="4626" spans="6:6" x14ac:dyDescent="0.2">
      <c r="F4626" s="82"/>
    </row>
    <row r="4627" spans="6:6" x14ac:dyDescent="0.2">
      <c r="F4627" s="82"/>
    </row>
    <row r="4628" spans="6:6" x14ac:dyDescent="0.2">
      <c r="F4628" s="82"/>
    </row>
    <row r="4629" spans="6:6" x14ac:dyDescent="0.2">
      <c r="F4629" s="82"/>
    </row>
    <row r="4630" spans="6:6" x14ac:dyDescent="0.2">
      <c r="F4630" s="82"/>
    </row>
    <row r="4631" spans="6:6" x14ac:dyDescent="0.2">
      <c r="F4631" s="82"/>
    </row>
    <row r="4632" spans="6:6" x14ac:dyDescent="0.2">
      <c r="F4632" s="82"/>
    </row>
    <row r="4633" spans="6:6" x14ac:dyDescent="0.2">
      <c r="F4633" s="82"/>
    </row>
    <row r="4634" spans="6:6" x14ac:dyDescent="0.2">
      <c r="F4634" s="82"/>
    </row>
    <row r="4635" spans="6:6" x14ac:dyDescent="0.2">
      <c r="F4635" s="82"/>
    </row>
    <row r="4636" spans="6:6" x14ac:dyDescent="0.2">
      <c r="F4636" s="82"/>
    </row>
    <row r="4637" spans="6:6" x14ac:dyDescent="0.2">
      <c r="F4637" s="82"/>
    </row>
    <row r="4638" spans="6:6" x14ac:dyDescent="0.2">
      <c r="F4638" s="82"/>
    </row>
    <row r="4639" spans="6:6" x14ac:dyDescent="0.2">
      <c r="F4639" s="82"/>
    </row>
    <row r="4640" spans="6:6" x14ac:dyDescent="0.2">
      <c r="F4640" s="82"/>
    </row>
    <row r="4641" spans="6:6" x14ac:dyDescent="0.2">
      <c r="F4641" s="82"/>
    </row>
    <row r="4642" spans="6:6" x14ac:dyDescent="0.2">
      <c r="F4642" s="82"/>
    </row>
    <row r="4643" spans="6:6" x14ac:dyDescent="0.2">
      <c r="F4643" s="82"/>
    </row>
    <row r="4644" spans="6:6" x14ac:dyDescent="0.2">
      <c r="F4644" s="82"/>
    </row>
    <row r="4645" spans="6:6" x14ac:dyDescent="0.2">
      <c r="F4645" s="82"/>
    </row>
    <row r="4646" spans="6:6" x14ac:dyDescent="0.2">
      <c r="F4646" s="82"/>
    </row>
    <row r="4647" spans="6:6" x14ac:dyDescent="0.2">
      <c r="F4647" s="82"/>
    </row>
    <row r="4648" spans="6:6" x14ac:dyDescent="0.2">
      <c r="F4648" s="82"/>
    </row>
    <row r="4649" spans="6:6" x14ac:dyDescent="0.2">
      <c r="F4649" s="82"/>
    </row>
    <row r="4650" spans="6:6" x14ac:dyDescent="0.2">
      <c r="F4650" s="82"/>
    </row>
    <row r="4651" spans="6:6" x14ac:dyDescent="0.2">
      <c r="F4651" s="82"/>
    </row>
    <row r="4652" spans="6:6" x14ac:dyDescent="0.2">
      <c r="F4652" s="82"/>
    </row>
    <row r="4653" spans="6:6" x14ac:dyDescent="0.2">
      <c r="F4653" s="82"/>
    </row>
    <row r="4654" spans="6:6" x14ac:dyDescent="0.2">
      <c r="F4654" s="82"/>
    </row>
    <row r="4655" spans="6:6" x14ac:dyDescent="0.2">
      <c r="F4655" s="82"/>
    </row>
    <row r="4656" spans="6:6" x14ac:dyDescent="0.2">
      <c r="F4656" s="82"/>
    </row>
    <row r="4657" spans="6:6" x14ac:dyDescent="0.2">
      <c r="F4657" s="82"/>
    </row>
    <row r="4658" spans="6:6" x14ac:dyDescent="0.2">
      <c r="F4658" s="82"/>
    </row>
    <row r="4659" spans="6:6" x14ac:dyDescent="0.2">
      <c r="F4659" s="82"/>
    </row>
    <row r="4660" spans="6:6" x14ac:dyDescent="0.2">
      <c r="F4660" s="82"/>
    </row>
    <row r="4661" spans="6:6" x14ac:dyDescent="0.2">
      <c r="F4661" s="82"/>
    </row>
    <row r="4662" spans="6:6" x14ac:dyDescent="0.2">
      <c r="F4662" s="82"/>
    </row>
    <row r="4663" spans="6:6" x14ac:dyDescent="0.2">
      <c r="F4663" s="82"/>
    </row>
    <row r="4664" spans="6:6" x14ac:dyDescent="0.2">
      <c r="F4664" s="82"/>
    </row>
    <row r="4665" spans="6:6" x14ac:dyDescent="0.2">
      <c r="F4665" s="82"/>
    </row>
    <row r="4666" spans="6:6" x14ac:dyDescent="0.2">
      <c r="F4666" s="82"/>
    </row>
    <row r="4667" spans="6:6" x14ac:dyDescent="0.2">
      <c r="F4667" s="82"/>
    </row>
    <row r="4668" spans="6:6" x14ac:dyDescent="0.2">
      <c r="F4668" s="82"/>
    </row>
    <row r="4669" spans="6:6" x14ac:dyDescent="0.2">
      <c r="F4669" s="82"/>
    </row>
    <row r="4670" spans="6:6" x14ac:dyDescent="0.2">
      <c r="F4670" s="82"/>
    </row>
    <row r="4671" spans="6:6" x14ac:dyDescent="0.2">
      <c r="F4671" s="82"/>
    </row>
    <row r="4672" spans="6:6" x14ac:dyDescent="0.2">
      <c r="F4672" s="82"/>
    </row>
    <row r="4673" spans="6:6" x14ac:dyDescent="0.2">
      <c r="F4673" s="82"/>
    </row>
    <row r="4674" spans="6:6" x14ac:dyDescent="0.2">
      <c r="F4674" s="82"/>
    </row>
    <row r="4675" spans="6:6" x14ac:dyDescent="0.2">
      <c r="F4675" s="82"/>
    </row>
    <row r="4676" spans="6:6" x14ac:dyDescent="0.2">
      <c r="F4676" s="82"/>
    </row>
    <row r="4677" spans="6:6" x14ac:dyDescent="0.2">
      <c r="F4677" s="82"/>
    </row>
    <row r="4678" spans="6:6" x14ac:dyDescent="0.2">
      <c r="F4678" s="82"/>
    </row>
    <row r="4679" spans="6:6" x14ac:dyDescent="0.2">
      <c r="F4679" s="82"/>
    </row>
    <row r="4680" spans="6:6" x14ac:dyDescent="0.2">
      <c r="F4680" s="82"/>
    </row>
    <row r="4681" spans="6:6" x14ac:dyDescent="0.2">
      <c r="F4681" s="82"/>
    </row>
    <row r="4682" spans="6:6" x14ac:dyDescent="0.2">
      <c r="F4682" s="82"/>
    </row>
    <row r="4683" spans="6:6" x14ac:dyDescent="0.2">
      <c r="F4683" s="82"/>
    </row>
    <row r="4684" spans="6:6" x14ac:dyDescent="0.2">
      <c r="F4684" s="82"/>
    </row>
    <row r="4685" spans="6:6" x14ac:dyDescent="0.2">
      <c r="F4685" s="82"/>
    </row>
    <row r="4686" spans="6:6" x14ac:dyDescent="0.2">
      <c r="F4686" s="82"/>
    </row>
    <row r="4687" spans="6:6" x14ac:dyDescent="0.2">
      <c r="F4687" s="82"/>
    </row>
    <row r="4688" spans="6:6" x14ac:dyDescent="0.2">
      <c r="F4688" s="82"/>
    </row>
    <row r="4689" spans="6:6" x14ac:dyDescent="0.2">
      <c r="F4689" s="82"/>
    </row>
    <row r="4690" spans="6:6" x14ac:dyDescent="0.2">
      <c r="F4690" s="82"/>
    </row>
    <row r="4691" spans="6:6" x14ac:dyDescent="0.2">
      <c r="F4691" s="82"/>
    </row>
    <row r="4692" spans="6:6" x14ac:dyDescent="0.2">
      <c r="F4692" s="82"/>
    </row>
    <row r="4693" spans="6:6" x14ac:dyDescent="0.2">
      <c r="F4693" s="82"/>
    </row>
    <row r="4694" spans="6:6" x14ac:dyDescent="0.2">
      <c r="F4694" s="82"/>
    </row>
    <row r="4695" spans="6:6" x14ac:dyDescent="0.2">
      <c r="F4695" s="82"/>
    </row>
    <row r="4696" spans="6:6" x14ac:dyDescent="0.2">
      <c r="F4696" s="82"/>
    </row>
    <row r="4697" spans="6:6" x14ac:dyDescent="0.2">
      <c r="F4697" s="82"/>
    </row>
    <row r="4698" spans="6:6" x14ac:dyDescent="0.2">
      <c r="F4698" s="82"/>
    </row>
    <row r="4699" spans="6:6" x14ac:dyDescent="0.2">
      <c r="F4699" s="82"/>
    </row>
    <row r="4700" spans="6:6" x14ac:dyDescent="0.2">
      <c r="F4700" s="82"/>
    </row>
    <row r="4701" spans="6:6" x14ac:dyDescent="0.2">
      <c r="F4701" s="82"/>
    </row>
    <row r="4702" spans="6:6" x14ac:dyDescent="0.2">
      <c r="F4702" s="82"/>
    </row>
    <row r="4703" spans="6:6" x14ac:dyDescent="0.2">
      <c r="F4703" s="82"/>
    </row>
    <row r="4704" spans="6:6" x14ac:dyDescent="0.2">
      <c r="F4704" s="82"/>
    </row>
    <row r="4705" spans="6:6" x14ac:dyDescent="0.2">
      <c r="F4705" s="82"/>
    </row>
    <row r="4706" spans="6:6" x14ac:dyDescent="0.2">
      <c r="F4706" s="82"/>
    </row>
    <row r="4707" spans="6:6" x14ac:dyDescent="0.2">
      <c r="F4707" s="82"/>
    </row>
    <row r="4708" spans="6:6" x14ac:dyDescent="0.2">
      <c r="F4708" s="82"/>
    </row>
    <row r="4709" spans="6:6" x14ac:dyDescent="0.2">
      <c r="F4709" s="82"/>
    </row>
    <row r="4710" spans="6:6" x14ac:dyDescent="0.2">
      <c r="F4710" s="82"/>
    </row>
    <row r="4711" spans="6:6" x14ac:dyDescent="0.2">
      <c r="F4711" s="82"/>
    </row>
    <row r="4712" spans="6:6" x14ac:dyDescent="0.2">
      <c r="F4712" s="82"/>
    </row>
    <row r="4713" spans="6:6" x14ac:dyDescent="0.2">
      <c r="F4713" s="82"/>
    </row>
    <row r="4714" spans="6:6" x14ac:dyDescent="0.2">
      <c r="F4714" s="82"/>
    </row>
    <row r="4715" spans="6:6" x14ac:dyDescent="0.2">
      <c r="F4715" s="82"/>
    </row>
    <row r="4716" spans="6:6" x14ac:dyDescent="0.2">
      <c r="F4716" s="82"/>
    </row>
    <row r="4717" spans="6:6" x14ac:dyDescent="0.2">
      <c r="F4717" s="82"/>
    </row>
    <row r="4718" spans="6:6" x14ac:dyDescent="0.2">
      <c r="F4718" s="82"/>
    </row>
    <row r="4719" spans="6:6" x14ac:dyDescent="0.2">
      <c r="F4719" s="82"/>
    </row>
    <row r="4720" spans="6:6" x14ac:dyDescent="0.2">
      <c r="F4720" s="82"/>
    </row>
    <row r="4721" spans="6:6" x14ac:dyDescent="0.2">
      <c r="F4721" s="82"/>
    </row>
    <row r="4722" spans="6:6" x14ac:dyDescent="0.2">
      <c r="F4722" s="82"/>
    </row>
    <row r="4723" spans="6:6" x14ac:dyDescent="0.2">
      <c r="F4723" s="82"/>
    </row>
    <row r="4724" spans="6:6" x14ac:dyDescent="0.2">
      <c r="F4724" s="82"/>
    </row>
    <row r="4725" spans="6:6" x14ac:dyDescent="0.2">
      <c r="F4725" s="82"/>
    </row>
    <row r="4726" spans="6:6" x14ac:dyDescent="0.2">
      <c r="F4726" s="82"/>
    </row>
    <row r="4727" spans="6:6" x14ac:dyDescent="0.2">
      <c r="F4727" s="82"/>
    </row>
    <row r="4728" spans="6:6" x14ac:dyDescent="0.2">
      <c r="F4728" s="82"/>
    </row>
    <row r="4729" spans="6:6" x14ac:dyDescent="0.2">
      <c r="F4729" s="82"/>
    </row>
    <row r="4730" spans="6:6" x14ac:dyDescent="0.2">
      <c r="F4730" s="82"/>
    </row>
    <row r="4731" spans="6:6" x14ac:dyDescent="0.2">
      <c r="F4731" s="82"/>
    </row>
    <row r="4732" spans="6:6" x14ac:dyDescent="0.2">
      <c r="F4732" s="82"/>
    </row>
    <row r="4733" spans="6:6" x14ac:dyDescent="0.2">
      <c r="F4733" s="82"/>
    </row>
    <row r="4734" spans="6:6" x14ac:dyDescent="0.2">
      <c r="F4734" s="82"/>
    </row>
    <row r="4735" spans="6:6" x14ac:dyDescent="0.2">
      <c r="F4735" s="82"/>
    </row>
    <row r="4736" spans="6:6" x14ac:dyDescent="0.2">
      <c r="F4736" s="82"/>
    </row>
    <row r="4737" spans="6:6" x14ac:dyDescent="0.2">
      <c r="F4737" s="82"/>
    </row>
    <row r="4738" spans="6:6" x14ac:dyDescent="0.2">
      <c r="F4738" s="82"/>
    </row>
    <row r="4739" spans="6:6" x14ac:dyDescent="0.2">
      <c r="F4739" s="82"/>
    </row>
    <row r="4740" spans="6:6" x14ac:dyDescent="0.2">
      <c r="F4740" s="82"/>
    </row>
    <row r="4741" spans="6:6" x14ac:dyDescent="0.2">
      <c r="F4741" s="82"/>
    </row>
    <row r="4742" spans="6:6" x14ac:dyDescent="0.2">
      <c r="F4742" s="82"/>
    </row>
    <row r="4743" spans="6:6" x14ac:dyDescent="0.2">
      <c r="F4743" s="82"/>
    </row>
    <row r="4744" spans="6:6" x14ac:dyDescent="0.2">
      <c r="F4744" s="82"/>
    </row>
    <row r="4745" spans="6:6" x14ac:dyDescent="0.2">
      <c r="F4745" s="82"/>
    </row>
    <row r="4746" spans="6:6" x14ac:dyDescent="0.2">
      <c r="F4746" s="82"/>
    </row>
    <row r="4747" spans="6:6" x14ac:dyDescent="0.2">
      <c r="F4747" s="82"/>
    </row>
    <row r="4748" spans="6:6" x14ac:dyDescent="0.2">
      <c r="F4748" s="82"/>
    </row>
    <row r="4749" spans="6:6" x14ac:dyDescent="0.2">
      <c r="F4749" s="82"/>
    </row>
    <row r="4750" spans="6:6" x14ac:dyDescent="0.2">
      <c r="F4750" s="82"/>
    </row>
    <row r="4751" spans="6:6" x14ac:dyDescent="0.2">
      <c r="F4751" s="82"/>
    </row>
    <row r="4752" spans="6:6" x14ac:dyDescent="0.2">
      <c r="F4752" s="82"/>
    </row>
    <row r="4753" spans="6:6" x14ac:dyDescent="0.2">
      <c r="F4753" s="82"/>
    </row>
    <row r="4754" spans="6:6" x14ac:dyDescent="0.2">
      <c r="F4754" s="82"/>
    </row>
    <row r="4755" spans="6:6" x14ac:dyDescent="0.2">
      <c r="F4755" s="82"/>
    </row>
    <row r="4756" spans="6:6" x14ac:dyDescent="0.2">
      <c r="F4756" s="82"/>
    </row>
    <row r="4757" spans="6:6" x14ac:dyDescent="0.2">
      <c r="F4757" s="82"/>
    </row>
    <row r="4758" spans="6:6" x14ac:dyDescent="0.2">
      <c r="F4758" s="82"/>
    </row>
    <row r="4759" spans="6:6" x14ac:dyDescent="0.2">
      <c r="F4759" s="82"/>
    </row>
    <row r="4760" spans="6:6" x14ac:dyDescent="0.2">
      <c r="F4760" s="82"/>
    </row>
    <row r="4761" spans="6:6" x14ac:dyDescent="0.2">
      <c r="F4761" s="82"/>
    </row>
    <row r="4762" spans="6:6" x14ac:dyDescent="0.2">
      <c r="F4762" s="82"/>
    </row>
    <row r="4763" spans="6:6" x14ac:dyDescent="0.2">
      <c r="F4763" s="82"/>
    </row>
    <row r="4764" spans="6:6" x14ac:dyDescent="0.2">
      <c r="F4764" s="82"/>
    </row>
    <row r="4765" spans="6:6" x14ac:dyDescent="0.2">
      <c r="F4765" s="82"/>
    </row>
    <row r="4766" spans="6:6" x14ac:dyDescent="0.2">
      <c r="F4766" s="82"/>
    </row>
    <row r="4767" spans="6:6" x14ac:dyDescent="0.2">
      <c r="F4767" s="82"/>
    </row>
    <row r="4768" spans="6:6" x14ac:dyDescent="0.2">
      <c r="F4768" s="82"/>
    </row>
    <row r="4769" spans="6:6" x14ac:dyDescent="0.2">
      <c r="F4769" s="82"/>
    </row>
    <row r="4770" spans="6:6" x14ac:dyDescent="0.2">
      <c r="F4770" s="82"/>
    </row>
    <row r="4771" spans="6:6" x14ac:dyDescent="0.2">
      <c r="F4771" s="82"/>
    </row>
    <row r="4772" spans="6:6" x14ac:dyDescent="0.2">
      <c r="F4772" s="82"/>
    </row>
    <row r="4773" spans="6:6" x14ac:dyDescent="0.2">
      <c r="F4773" s="82"/>
    </row>
    <row r="4774" spans="6:6" x14ac:dyDescent="0.2">
      <c r="F4774" s="82"/>
    </row>
    <row r="4775" spans="6:6" x14ac:dyDescent="0.2">
      <c r="F4775" s="82"/>
    </row>
    <row r="4776" spans="6:6" x14ac:dyDescent="0.2">
      <c r="F4776" s="82"/>
    </row>
    <row r="4777" spans="6:6" x14ac:dyDescent="0.2">
      <c r="F4777" s="82"/>
    </row>
    <row r="4778" spans="6:6" x14ac:dyDescent="0.2">
      <c r="F4778" s="82"/>
    </row>
    <row r="4779" spans="6:6" x14ac:dyDescent="0.2">
      <c r="F4779" s="82"/>
    </row>
    <row r="4780" spans="6:6" x14ac:dyDescent="0.2">
      <c r="F4780" s="82"/>
    </row>
    <row r="4781" spans="6:6" x14ac:dyDescent="0.2">
      <c r="F4781" s="82"/>
    </row>
    <row r="4782" spans="6:6" x14ac:dyDescent="0.2">
      <c r="F4782" s="82"/>
    </row>
    <row r="4783" spans="6:6" x14ac:dyDescent="0.2">
      <c r="F4783" s="82"/>
    </row>
    <row r="4784" spans="6:6" x14ac:dyDescent="0.2">
      <c r="F4784" s="82"/>
    </row>
    <row r="4785" spans="6:6" x14ac:dyDescent="0.2">
      <c r="F4785" s="82"/>
    </row>
    <row r="4786" spans="6:6" x14ac:dyDescent="0.2">
      <c r="F4786" s="82"/>
    </row>
    <row r="4787" spans="6:6" x14ac:dyDescent="0.2">
      <c r="F4787" s="82"/>
    </row>
    <row r="4788" spans="6:6" x14ac:dyDescent="0.2">
      <c r="F4788" s="82"/>
    </row>
    <row r="4789" spans="6:6" x14ac:dyDescent="0.2">
      <c r="F4789" s="82"/>
    </row>
    <row r="4790" spans="6:6" x14ac:dyDescent="0.2">
      <c r="F4790" s="82"/>
    </row>
    <row r="4791" spans="6:6" x14ac:dyDescent="0.2">
      <c r="F4791" s="82"/>
    </row>
    <row r="4792" spans="6:6" x14ac:dyDescent="0.2">
      <c r="F4792" s="82"/>
    </row>
    <row r="4793" spans="6:6" x14ac:dyDescent="0.2">
      <c r="F4793" s="82"/>
    </row>
    <row r="4794" spans="6:6" x14ac:dyDescent="0.2">
      <c r="F4794" s="82"/>
    </row>
    <row r="4795" spans="6:6" x14ac:dyDescent="0.2">
      <c r="F4795" s="82"/>
    </row>
    <row r="4796" spans="6:6" x14ac:dyDescent="0.2">
      <c r="F4796" s="82"/>
    </row>
    <row r="4797" spans="6:6" x14ac:dyDescent="0.2">
      <c r="F4797" s="82"/>
    </row>
    <row r="4798" spans="6:6" x14ac:dyDescent="0.2">
      <c r="F4798" s="82"/>
    </row>
    <row r="4799" spans="6:6" x14ac:dyDescent="0.2">
      <c r="F4799" s="82"/>
    </row>
    <row r="4800" spans="6:6" x14ac:dyDescent="0.2">
      <c r="F4800" s="82"/>
    </row>
    <row r="4801" spans="6:6" x14ac:dyDescent="0.2">
      <c r="F4801" s="82"/>
    </row>
    <row r="4802" spans="6:6" x14ac:dyDescent="0.2">
      <c r="F4802" s="82"/>
    </row>
    <row r="4803" spans="6:6" x14ac:dyDescent="0.2">
      <c r="F4803" s="82"/>
    </row>
    <row r="4804" spans="6:6" x14ac:dyDescent="0.2">
      <c r="F4804" s="82"/>
    </row>
    <row r="4805" spans="6:6" x14ac:dyDescent="0.2">
      <c r="F4805" s="82"/>
    </row>
    <row r="4806" spans="6:6" x14ac:dyDescent="0.2">
      <c r="F4806" s="82"/>
    </row>
    <row r="4807" spans="6:6" x14ac:dyDescent="0.2">
      <c r="F4807" s="82"/>
    </row>
    <row r="4808" spans="6:6" x14ac:dyDescent="0.2">
      <c r="F4808" s="82"/>
    </row>
    <row r="4809" spans="6:6" x14ac:dyDescent="0.2">
      <c r="F4809" s="82"/>
    </row>
    <row r="4810" spans="6:6" x14ac:dyDescent="0.2">
      <c r="F4810" s="82"/>
    </row>
    <row r="4811" spans="6:6" x14ac:dyDescent="0.2">
      <c r="F4811" s="82"/>
    </row>
    <row r="4812" spans="6:6" x14ac:dyDescent="0.2">
      <c r="F4812" s="82"/>
    </row>
    <row r="4813" spans="6:6" x14ac:dyDescent="0.2">
      <c r="F4813" s="82"/>
    </row>
    <row r="4814" spans="6:6" x14ac:dyDescent="0.2">
      <c r="F4814" s="82"/>
    </row>
    <row r="4815" spans="6:6" x14ac:dyDescent="0.2">
      <c r="F4815" s="82"/>
    </row>
    <row r="4816" spans="6:6" x14ac:dyDescent="0.2">
      <c r="F4816" s="82"/>
    </row>
    <row r="4817" spans="6:6" x14ac:dyDescent="0.2">
      <c r="F4817" s="82"/>
    </row>
    <row r="4818" spans="6:6" x14ac:dyDescent="0.2">
      <c r="F4818" s="82"/>
    </row>
    <row r="4819" spans="6:6" x14ac:dyDescent="0.2">
      <c r="F4819" s="82"/>
    </row>
    <row r="4820" spans="6:6" x14ac:dyDescent="0.2">
      <c r="F4820" s="82"/>
    </row>
    <row r="4821" spans="6:6" x14ac:dyDescent="0.2">
      <c r="F4821" s="82"/>
    </row>
    <row r="4822" spans="6:6" x14ac:dyDescent="0.2">
      <c r="F4822" s="82"/>
    </row>
    <row r="4823" spans="6:6" x14ac:dyDescent="0.2">
      <c r="F4823" s="82"/>
    </row>
    <row r="4824" spans="6:6" x14ac:dyDescent="0.2">
      <c r="F4824" s="82"/>
    </row>
    <row r="4825" spans="6:6" x14ac:dyDescent="0.2">
      <c r="F4825" s="82"/>
    </row>
    <row r="4826" spans="6:6" x14ac:dyDescent="0.2">
      <c r="F4826" s="82"/>
    </row>
    <row r="4827" spans="6:6" x14ac:dyDescent="0.2">
      <c r="F4827" s="82"/>
    </row>
    <row r="4828" spans="6:6" x14ac:dyDescent="0.2">
      <c r="F4828" s="82"/>
    </row>
    <row r="4829" spans="6:6" x14ac:dyDescent="0.2">
      <c r="F4829" s="82"/>
    </row>
    <row r="4830" spans="6:6" x14ac:dyDescent="0.2">
      <c r="F4830" s="82"/>
    </row>
    <row r="4831" spans="6:6" x14ac:dyDescent="0.2">
      <c r="F4831" s="82"/>
    </row>
    <row r="4832" spans="6:6" x14ac:dyDescent="0.2">
      <c r="F4832" s="82"/>
    </row>
    <row r="4833" spans="6:6" x14ac:dyDescent="0.2">
      <c r="F4833" s="82"/>
    </row>
    <row r="4834" spans="6:6" x14ac:dyDescent="0.2">
      <c r="F4834" s="82"/>
    </row>
    <row r="4835" spans="6:6" x14ac:dyDescent="0.2">
      <c r="F4835" s="82"/>
    </row>
    <row r="4836" spans="6:6" x14ac:dyDescent="0.2">
      <c r="F4836" s="82"/>
    </row>
    <row r="4837" spans="6:6" x14ac:dyDescent="0.2">
      <c r="F4837" s="82"/>
    </row>
    <row r="4838" spans="6:6" x14ac:dyDescent="0.2">
      <c r="F4838" s="82"/>
    </row>
    <row r="4839" spans="6:6" x14ac:dyDescent="0.2">
      <c r="F4839" s="82"/>
    </row>
    <row r="4840" spans="6:6" x14ac:dyDescent="0.2">
      <c r="F4840" s="82"/>
    </row>
    <row r="4841" spans="6:6" x14ac:dyDescent="0.2">
      <c r="F4841" s="82"/>
    </row>
    <row r="4842" spans="6:6" x14ac:dyDescent="0.2">
      <c r="F4842" s="82"/>
    </row>
    <row r="4843" spans="6:6" x14ac:dyDescent="0.2">
      <c r="F4843" s="82"/>
    </row>
    <row r="4844" spans="6:6" x14ac:dyDescent="0.2">
      <c r="F4844" s="82"/>
    </row>
    <row r="4845" spans="6:6" x14ac:dyDescent="0.2">
      <c r="F4845" s="82"/>
    </row>
    <row r="4846" spans="6:6" x14ac:dyDescent="0.2">
      <c r="F4846" s="82"/>
    </row>
    <row r="4847" spans="6:6" x14ac:dyDescent="0.2">
      <c r="F4847" s="82"/>
    </row>
    <row r="4848" spans="6:6" x14ac:dyDescent="0.2">
      <c r="F4848" s="82"/>
    </row>
    <row r="4849" spans="6:6" x14ac:dyDescent="0.2">
      <c r="F4849" s="82"/>
    </row>
    <row r="4850" spans="6:6" x14ac:dyDescent="0.2">
      <c r="F4850" s="82"/>
    </row>
    <row r="4851" spans="6:6" x14ac:dyDescent="0.2">
      <c r="F4851" s="82"/>
    </row>
    <row r="4852" spans="6:6" x14ac:dyDescent="0.2">
      <c r="F4852" s="82"/>
    </row>
    <row r="4853" spans="6:6" x14ac:dyDescent="0.2">
      <c r="F4853" s="82"/>
    </row>
    <row r="4854" spans="6:6" x14ac:dyDescent="0.2">
      <c r="F4854" s="82"/>
    </row>
    <row r="4855" spans="6:6" x14ac:dyDescent="0.2">
      <c r="F4855" s="82"/>
    </row>
    <row r="4856" spans="6:6" x14ac:dyDescent="0.2">
      <c r="F4856" s="82"/>
    </row>
    <row r="4857" spans="6:6" x14ac:dyDescent="0.2">
      <c r="F4857" s="82"/>
    </row>
    <row r="4858" spans="6:6" x14ac:dyDescent="0.2">
      <c r="F4858" s="82"/>
    </row>
    <row r="4859" spans="6:6" x14ac:dyDescent="0.2">
      <c r="F4859" s="82"/>
    </row>
    <row r="4860" spans="6:6" x14ac:dyDescent="0.2">
      <c r="F4860" s="82"/>
    </row>
    <row r="4861" spans="6:6" x14ac:dyDescent="0.2">
      <c r="F4861" s="82"/>
    </row>
    <row r="4862" spans="6:6" x14ac:dyDescent="0.2">
      <c r="F4862" s="82"/>
    </row>
    <row r="4863" spans="6:6" x14ac:dyDescent="0.2">
      <c r="F4863" s="82"/>
    </row>
    <row r="4864" spans="6:6" x14ac:dyDescent="0.2">
      <c r="F4864" s="82"/>
    </row>
    <row r="4865" spans="6:6" x14ac:dyDescent="0.2">
      <c r="F4865" s="82"/>
    </row>
    <row r="4866" spans="6:6" x14ac:dyDescent="0.2">
      <c r="F4866" s="82"/>
    </row>
    <row r="4867" spans="6:6" x14ac:dyDescent="0.2">
      <c r="F4867" s="82"/>
    </row>
    <row r="4868" spans="6:6" x14ac:dyDescent="0.2">
      <c r="F4868" s="82"/>
    </row>
    <row r="4869" spans="6:6" x14ac:dyDescent="0.2">
      <c r="F4869" s="82"/>
    </row>
    <row r="4870" spans="6:6" x14ac:dyDescent="0.2">
      <c r="F4870" s="82"/>
    </row>
    <row r="4871" spans="6:6" x14ac:dyDescent="0.2">
      <c r="F4871" s="82"/>
    </row>
    <row r="4872" spans="6:6" x14ac:dyDescent="0.2">
      <c r="F4872" s="82"/>
    </row>
    <row r="4873" spans="6:6" x14ac:dyDescent="0.2">
      <c r="F4873" s="82"/>
    </row>
    <row r="4874" spans="6:6" x14ac:dyDescent="0.2">
      <c r="F4874" s="82"/>
    </row>
    <row r="4875" spans="6:6" x14ac:dyDescent="0.2">
      <c r="F4875" s="82"/>
    </row>
    <row r="4876" spans="6:6" x14ac:dyDescent="0.2">
      <c r="F4876" s="82"/>
    </row>
    <row r="4877" spans="6:6" x14ac:dyDescent="0.2">
      <c r="F4877" s="82"/>
    </row>
    <row r="4878" spans="6:6" x14ac:dyDescent="0.2">
      <c r="F4878" s="82"/>
    </row>
    <row r="4879" spans="6:6" x14ac:dyDescent="0.2">
      <c r="F4879" s="82"/>
    </row>
    <row r="4880" spans="6:6" x14ac:dyDescent="0.2">
      <c r="F4880" s="82"/>
    </row>
    <row r="4881" spans="6:6" x14ac:dyDescent="0.2">
      <c r="F4881" s="82"/>
    </row>
    <row r="4882" spans="6:6" x14ac:dyDescent="0.2">
      <c r="F4882" s="82"/>
    </row>
    <row r="4883" spans="6:6" x14ac:dyDescent="0.2">
      <c r="F4883" s="82"/>
    </row>
    <row r="4884" spans="6:6" x14ac:dyDescent="0.2">
      <c r="F4884" s="82"/>
    </row>
    <row r="4885" spans="6:6" x14ac:dyDescent="0.2">
      <c r="F4885" s="82"/>
    </row>
    <row r="4886" spans="6:6" x14ac:dyDescent="0.2">
      <c r="F4886" s="82"/>
    </row>
    <row r="4887" spans="6:6" x14ac:dyDescent="0.2">
      <c r="F4887" s="82"/>
    </row>
    <row r="4888" spans="6:6" x14ac:dyDescent="0.2">
      <c r="F4888" s="82"/>
    </row>
    <row r="4889" spans="6:6" x14ac:dyDescent="0.2">
      <c r="F4889" s="82"/>
    </row>
    <row r="4890" spans="6:6" x14ac:dyDescent="0.2">
      <c r="F4890" s="82"/>
    </row>
    <row r="4891" spans="6:6" x14ac:dyDescent="0.2">
      <c r="F4891" s="82"/>
    </row>
    <row r="4892" spans="6:6" x14ac:dyDescent="0.2">
      <c r="F4892" s="82"/>
    </row>
    <row r="4893" spans="6:6" x14ac:dyDescent="0.2">
      <c r="F4893" s="82"/>
    </row>
    <row r="4894" spans="6:6" x14ac:dyDescent="0.2">
      <c r="F4894" s="82"/>
    </row>
    <row r="4895" spans="6:6" x14ac:dyDescent="0.2">
      <c r="F4895" s="82"/>
    </row>
    <row r="4896" spans="6:6" x14ac:dyDescent="0.2">
      <c r="F4896" s="82"/>
    </row>
    <row r="4897" spans="6:6" x14ac:dyDescent="0.2">
      <c r="F4897" s="82"/>
    </row>
    <row r="4898" spans="6:6" x14ac:dyDescent="0.2">
      <c r="F4898" s="82"/>
    </row>
    <row r="4899" spans="6:6" x14ac:dyDescent="0.2">
      <c r="F4899" s="82"/>
    </row>
    <row r="4900" spans="6:6" x14ac:dyDescent="0.2">
      <c r="F4900" s="82"/>
    </row>
    <row r="4901" spans="6:6" x14ac:dyDescent="0.2">
      <c r="F4901" s="82"/>
    </row>
    <row r="4902" spans="6:6" x14ac:dyDescent="0.2">
      <c r="F4902" s="82"/>
    </row>
    <row r="4903" spans="6:6" x14ac:dyDescent="0.2">
      <c r="F4903" s="82"/>
    </row>
    <row r="4904" spans="6:6" x14ac:dyDescent="0.2">
      <c r="F4904" s="82"/>
    </row>
    <row r="4905" spans="6:6" x14ac:dyDescent="0.2">
      <c r="F4905" s="82"/>
    </row>
    <row r="4906" spans="6:6" x14ac:dyDescent="0.2">
      <c r="F4906" s="82"/>
    </row>
    <row r="4907" spans="6:6" x14ac:dyDescent="0.2">
      <c r="F4907" s="82"/>
    </row>
    <row r="4908" spans="6:6" x14ac:dyDescent="0.2">
      <c r="F4908" s="82"/>
    </row>
    <row r="4909" spans="6:6" x14ac:dyDescent="0.2">
      <c r="F4909" s="82"/>
    </row>
    <row r="4910" spans="6:6" x14ac:dyDescent="0.2">
      <c r="F4910" s="82"/>
    </row>
    <row r="4911" spans="6:6" x14ac:dyDescent="0.2">
      <c r="F4911" s="82"/>
    </row>
    <row r="4912" spans="6:6" x14ac:dyDescent="0.2">
      <c r="F4912" s="82"/>
    </row>
    <row r="4913" spans="6:6" x14ac:dyDescent="0.2">
      <c r="F4913" s="82"/>
    </row>
    <row r="4914" spans="6:6" x14ac:dyDescent="0.2">
      <c r="F4914" s="82"/>
    </row>
    <row r="4915" spans="6:6" x14ac:dyDescent="0.2">
      <c r="F4915" s="82"/>
    </row>
    <row r="4916" spans="6:6" x14ac:dyDescent="0.2">
      <c r="F4916" s="82"/>
    </row>
    <row r="4917" spans="6:6" x14ac:dyDescent="0.2">
      <c r="F4917" s="82"/>
    </row>
    <row r="4918" spans="6:6" x14ac:dyDescent="0.2">
      <c r="F4918" s="82"/>
    </row>
    <row r="4919" spans="6:6" x14ac:dyDescent="0.2">
      <c r="F4919" s="82"/>
    </row>
    <row r="4920" spans="6:6" x14ac:dyDescent="0.2">
      <c r="F4920" s="82"/>
    </row>
    <row r="4921" spans="6:6" x14ac:dyDescent="0.2">
      <c r="F4921" s="82"/>
    </row>
    <row r="4922" spans="6:6" x14ac:dyDescent="0.2">
      <c r="F4922" s="82"/>
    </row>
    <row r="4923" spans="6:6" x14ac:dyDescent="0.2">
      <c r="F4923" s="82"/>
    </row>
    <row r="4924" spans="6:6" x14ac:dyDescent="0.2">
      <c r="F4924" s="82"/>
    </row>
    <row r="4925" spans="6:6" x14ac:dyDescent="0.2">
      <c r="F4925" s="82"/>
    </row>
    <row r="4926" spans="6:6" x14ac:dyDescent="0.2">
      <c r="F4926" s="82"/>
    </row>
    <row r="4927" spans="6:6" x14ac:dyDescent="0.2">
      <c r="F4927" s="82"/>
    </row>
    <row r="4928" spans="6:6" x14ac:dyDescent="0.2">
      <c r="F4928" s="82"/>
    </row>
    <row r="4929" spans="6:6" x14ac:dyDescent="0.2">
      <c r="F4929" s="82"/>
    </row>
    <row r="4930" spans="6:6" x14ac:dyDescent="0.2">
      <c r="F4930" s="82"/>
    </row>
    <row r="4931" spans="6:6" x14ac:dyDescent="0.2">
      <c r="F4931" s="82"/>
    </row>
    <row r="4932" spans="6:6" x14ac:dyDescent="0.2">
      <c r="F4932" s="82"/>
    </row>
    <row r="4933" spans="6:6" x14ac:dyDescent="0.2">
      <c r="F4933" s="82"/>
    </row>
    <row r="4934" spans="6:6" x14ac:dyDescent="0.2">
      <c r="F4934" s="82"/>
    </row>
    <row r="4935" spans="6:6" x14ac:dyDescent="0.2">
      <c r="F4935" s="82"/>
    </row>
    <row r="4936" spans="6:6" x14ac:dyDescent="0.2">
      <c r="F4936" s="82"/>
    </row>
    <row r="4937" spans="6:6" x14ac:dyDescent="0.2">
      <c r="F4937" s="82"/>
    </row>
    <row r="4938" spans="6:6" x14ac:dyDescent="0.2">
      <c r="F4938" s="82"/>
    </row>
    <row r="4939" spans="6:6" x14ac:dyDescent="0.2">
      <c r="F4939" s="82"/>
    </row>
    <row r="4940" spans="6:6" x14ac:dyDescent="0.2">
      <c r="F4940" s="82"/>
    </row>
    <row r="4941" spans="6:6" x14ac:dyDescent="0.2">
      <c r="F4941" s="82"/>
    </row>
    <row r="4942" spans="6:6" x14ac:dyDescent="0.2">
      <c r="F4942" s="82"/>
    </row>
    <row r="4943" spans="6:6" x14ac:dyDescent="0.2">
      <c r="F4943" s="82"/>
    </row>
    <row r="4944" spans="6:6" x14ac:dyDescent="0.2">
      <c r="F4944" s="82"/>
    </row>
    <row r="4945" spans="6:6" x14ac:dyDescent="0.2">
      <c r="F4945" s="82"/>
    </row>
    <row r="4946" spans="6:6" x14ac:dyDescent="0.2">
      <c r="F4946" s="82"/>
    </row>
    <row r="4947" spans="6:6" x14ac:dyDescent="0.2">
      <c r="F4947" s="82"/>
    </row>
    <row r="4948" spans="6:6" x14ac:dyDescent="0.2">
      <c r="F4948" s="82"/>
    </row>
    <row r="4949" spans="6:6" x14ac:dyDescent="0.2">
      <c r="F4949" s="82"/>
    </row>
    <row r="4950" spans="6:6" x14ac:dyDescent="0.2">
      <c r="F4950" s="82"/>
    </row>
    <row r="4951" spans="6:6" x14ac:dyDescent="0.2">
      <c r="F4951" s="82"/>
    </row>
    <row r="4952" spans="6:6" x14ac:dyDescent="0.2">
      <c r="F4952" s="82"/>
    </row>
    <row r="4953" spans="6:6" x14ac:dyDescent="0.2">
      <c r="F4953" s="82"/>
    </row>
    <row r="4954" spans="6:6" x14ac:dyDescent="0.2">
      <c r="F4954" s="82"/>
    </row>
    <row r="4955" spans="6:6" x14ac:dyDescent="0.2">
      <c r="F4955" s="82"/>
    </row>
    <row r="4956" spans="6:6" x14ac:dyDescent="0.2">
      <c r="F4956" s="82"/>
    </row>
    <row r="4957" spans="6:6" x14ac:dyDescent="0.2">
      <c r="F4957" s="82"/>
    </row>
    <row r="4958" spans="6:6" x14ac:dyDescent="0.2">
      <c r="F4958" s="82"/>
    </row>
    <row r="4959" spans="6:6" x14ac:dyDescent="0.2">
      <c r="F4959" s="82"/>
    </row>
    <row r="4960" spans="6:6" x14ac:dyDescent="0.2">
      <c r="F4960" s="82"/>
    </row>
    <row r="4961" spans="6:6" x14ac:dyDescent="0.2">
      <c r="F4961" s="82"/>
    </row>
    <row r="4962" spans="6:6" x14ac:dyDescent="0.2">
      <c r="F4962" s="82"/>
    </row>
    <row r="4963" spans="6:6" x14ac:dyDescent="0.2">
      <c r="F4963" s="82"/>
    </row>
    <row r="4964" spans="6:6" x14ac:dyDescent="0.2">
      <c r="F4964" s="82"/>
    </row>
    <row r="4965" spans="6:6" x14ac:dyDescent="0.2">
      <c r="F4965" s="82"/>
    </row>
    <row r="4966" spans="6:6" x14ac:dyDescent="0.2">
      <c r="F4966" s="82"/>
    </row>
    <row r="4967" spans="6:6" x14ac:dyDescent="0.2">
      <c r="F4967" s="82"/>
    </row>
    <row r="4968" spans="6:6" x14ac:dyDescent="0.2">
      <c r="F4968" s="82"/>
    </row>
    <row r="4969" spans="6:6" x14ac:dyDescent="0.2">
      <c r="F4969" s="82"/>
    </row>
    <row r="4970" spans="6:6" x14ac:dyDescent="0.2">
      <c r="F4970" s="82"/>
    </row>
    <row r="4971" spans="6:6" x14ac:dyDescent="0.2">
      <c r="F4971" s="82"/>
    </row>
    <row r="4972" spans="6:6" x14ac:dyDescent="0.2">
      <c r="F4972" s="82"/>
    </row>
    <row r="4973" spans="6:6" x14ac:dyDescent="0.2">
      <c r="F4973" s="82"/>
    </row>
    <row r="4974" spans="6:6" x14ac:dyDescent="0.2">
      <c r="F4974" s="82"/>
    </row>
    <row r="4975" spans="6:6" x14ac:dyDescent="0.2">
      <c r="F4975" s="82"/>
    </row>
    <row r="4976" spans="6:6" x14ac:dyDescent="0.2">
      <c r="F4976" s="82"/>
    </row>
    <row r="4977" spans="6:6" x14ac:dyDescent="0.2">
      <c r="F4977" s="82"/>
    </row>
    <row r="4978" spans="6:6" x14ac:dyDescent="0.2">
      <c r="F4978" s="82"/>
    </row>
    <row r="4979" spans="6:6" x14ac:dyDescent="0.2">
      <c r="F4979" s="82"/>
    </row>
    <row r="4980" spans="6:6" x14ac:dyDescent="0.2">
      <c r="F4980" s="82"/>
    </row>
    <row r="4981" spans="6:6" x14ac:dyDescent="0.2">
      <c r="F4981" s="82"/>
    </row>
    <row r="4982" spans="6:6" x14ac:dyDescent="0.2">
      <c r="F4982" s="82"/>
    </row>
    <row r="4983" spans="6:6" x14ac:dyDescent="0.2">
      <c r="F4983" s="82"/>
    </row>
    <row r="4984" spans="6:6" x14ac:dyDescent="0.2">
      <c r="F4984" s="82"/>
    </row>
    <row r="4985" spans="6:6" x14ac:dyDescent="0.2">
      <c r="F4985" s="82"/>
    </row>
    <row r="4986" spans="6:6" x14ac:dyDescent="0.2">
      <c r="F4986" s="82"/>
    </row>
    <row r="4987" spans="6:6" x14ac:dyDescent="0.2">
      <c r="F4987" s="82"/>
    </row>
    <row r="4988" spans="6:6" x14ac:dyDescent="0.2">
      <c r="F4988" s="82"/>
    </row>
    <row r="4989" spans="6:6" x14ac:dyDescent="0.2">
      <c r="F4989" s="82"/>
    </row>
    <row r="4990" spans="6:6" x14ac:dyDescent="0.2">
      <c r="F4990" s="82"/>
    </row>
    <row r="4991" spans="6:6" x14ac:dyDescent="0.2">
      <c r="F4991" s="82"/>
    </row>
    <row r="4992" spans="6:6" x14ac:dyDescent="0.2">
      <c r="F4992" s="82"/>
    </row>
    <row r="4993" spans="6:6" x14ac:dyDescent="0.2">
      <c r="F4993" s="82"/>
    </row>
    <row r="4994" spans="6:6" x14ac:dyDescent="0.2">
      <c r="F4994" s="82"/>
    </row>
    <row r="4995" spans="6:6" x14ac:dyDescent="0.2">
      <c r="F4995" s="82"/>
    </row>
    <row r="4996" spans="6:6" x14ac:dyDescent="0.2">
      <c r="F4996" s="82"/>
    </row>
    <row r="4997" spans="6:6" x14ac:dyDescent="0.2">
      <c r="F4997" s="82"/>
    </row>
    <row r="4998" spans="6:6" x14ac:dyDescent="0.2">
      <c r="F4998" s="82"/>
    </row>
    <row r="4999" spans="6:6" x14ac:dyDescent="0.2">
      <c r="F4999" s="82"/>
    </row>
    <row r="5000" spans="6:6" x14ac:dyDescent="0.2">
      <c r="F5000" s="82"/>
    </row>
    <row r="5001" spans="6:6" x14ac:dyDescent="0.2">
      <c r="F5001" s="82"/>
    </row>
    <row r="5002" spans="6:6" x14ac:dyDescent="0.2">
      <c r="F5002" s="82"/>
    </row>
    <row r="5003" spans="6:6" x14ac:dyDescent="0.2">
      <c r="F5003" s="82"/>
    </row>
    <row r="5004" spans="6:6" x14ac:dyDescent="0.2">
      <c r="F5004" s="82"/>
    </row>
    <row r="5005" spans="6:6" x14ac:dyDescent="0.2">
      <c r="F5005" s="82"/>
    </row>
    <row r="5006" spans="6:6" x14ac:dyDescent="0.2">
      <c r="F5006" s="82"/>
    </row>
    <row r="5007" spans="6:6" x14ac:dyDescent="0.2">
      <c r="F5007" s="82"/>
    </row>
    <row r="5008" spans="6:6" x14ac:dyDescent="0.2">
      <c r="F5008" s="82"/>
    </row>
    <row r="5009" spans="6:6" x14ac:dyDescent="0.2">
      <c r="F5009" s="82"/>
    </row>
    <row r="5010" spans="6:6" x14ac:dyDescent="0.2">
      <c r="F5010" s="82"/>
    </row>
    <row r="5011" spans="6:6" x14ac:dyDescent="0.2">
      <c r="F5011" s="82"/>
    </row>
    <row r="5012" spans="6:6" x14ac:dyDescent="0.2">
      <c r="F5012" s="82"/>
    </row>
    <row r="5013" spans="6:6" x14ac:dyDescent="0.2">
      <c r="F5013" s="82"/>
    </row>
    <row r="5014" spans="6:6" x14ac:dyDescent="0.2">
      <c r="F5014" s="82"/>
    </row>
    <row r="5015" spans="6:6" x14ac:dyDescent="0.2">
      <c r="F5015" s="82"/>
    </row>
    <row r="5016" spans="6:6" x14ac:dyDescent="0.2">
      <c r="F5016" s="82"/>
    </row>
    <row r="5017" spans="6:6" x14ac:dyDescent="0.2">
      <c r="F5017" s="82"/>
    </row>
    <row r="5018" spans="6:6" x14ac:dyDescent="0.2">
      <c r="F5018" s="82"/>
    </row>
    <row r="5019" spans="6:6" x14ac:dyDescent="0.2">
      <c r="F5019" s="82"/>
    </row>
    <row r="5020" spans="6:6" x14ac:dyDescent="0.2">
      <c r="F5020" s="82"/>
    </row>
    <row r="5021" spans="6:6" x14ac:dyDescent="0.2">
      <c r="F5021" s="82"/>
    </row>
    <row r="5022" spans="6:6" x14ac:dyDescent="0.2">
      <c r="F5022" s="82"/>
    </row>
    <row r="5023" spans="6:6" x14ac:dyDescent="0.2">
      <c r="F5023" s="82"/>
    </row>
    <row r="5024" spans="6:6" x14ac:dyDescent="0.2">
      <c r="F5024" s="82"/>
    </row>
    <row r="5025" spans="6:6" x14ac:dyDescent="0.2">
      <c r="F5025" s="82"/>
    </row>
    <row r="5026" spans="6:6" x14ac:dyDescent="0.2">
      <c r="F5026" s="82"/>
    </row>
    <row r="5027" spans="6:6" x14ac:dyDescent="0.2">
      <c r="F5027" s="82"/>
    </row>
    <row r="5028" spans="6:6" x14ac:dyDescent="0.2">
      <c r="F5028" s="82"/>
    </row>
    <row r="5029" spans="6:6" x14ac:dyDescent="0.2">
      <c r="F5029" s="82"/>
    </row>
    <row r="5030" spans="6:6" x14ac:dyDescent="0.2">
      <c r="F5030" s="82"/>
    </row>
    <row r="5031" spans="6:6" x14ac:dyDescent="0.2">
      <c r="F5031" s="82"/>
    </row>
    <row r="5032" spans="6:6" x14ac:dyDescent="0.2">
      <c r="F5032" s="82"/>
    </row>
    <row r="5033" spans="6:6" x14ac:dyDescent="0.2">
      <c r="F5033" s="82"/>
    </row>
    <row r="5034" spans="6:6" x14ac:dyDescent="0.2">
      <c r="F5034" s="82"/>
    </row>
    <row r="5035" spans="6:6" x14ac:dyDescent="0.2">
      <c r="F5035" s="82"/>
    </row>
    <row r="5036" spans="6:6" x14ac:dyDescent="0.2">
      <c r="F5036" s="82"/>
    </row>
    <row r="5037" spans="6:6" x14ac:dyDescent="0.2">
      <c r="F5037" s="82"/>
    </row>
    <row r="5038" spans="6:6" x14ac:dyDescent="0.2">
      <c r="F5038" s="82"/>
    </row>
    <row r="5039" spans="6:6" x14ac:dyDescent="0.2">
      <c r="F5039" s="82"/>
    </row>
  </sheetData>
  <mergeCells count="369">
    <mergeCell ref="D544:D545"/>
    <mergeCell ref="D494:D497"/>
    <mergeCell ref="C386:C404"/>
    <mergeCell ref="D425:D431"/>
    <mergeCell ref="C438:C454"/>
    <mergeCell ref="D376:D377"/>
    <mergeCell ref="D378:D381"/>
    <mergeCell ref="C382:C385"/>
    <mergeCell ref="D467:D468"/>
    <mergeCell ref="D469:D470"/>
    <mergeCell ref="D423:D424"/>
    <mergeCell ref="C471:C474"/>
    <mergeCell ref="D473:D474"/>
    <mergeCell ref="C508:C511"/>
    <mergeCell ref="C477:C478"/>
    <mergeCell ref="D488:D491"/>
    <mergeCell ref="D438:D441"/>
    <mergeCell ref="D442:D444"/>
    <mergeCell ref="D445:D446"/>
    <mergeCell ref="C535:C545"/>
    <mergeCell ref="D535:D537"/>
    <mergeCell ref="D538:D539"/>
    <mergeCell ref="D540:D542"/>
    <mergeCell ref="D386:D388"/>
    <mergeCell ref="C564:C565"/>
    <mergeCell ref="D564:D565"/>
    <mergeCell ref="C568:C571"/>
    <mergeCell ref="C546:C550"/>
    <mergeCell ref="D546:D547"/>
    <mergeCell ref="D548:D550"/>
    <mergeCell ref="D568:D571"/>
    <mergeCell ref="D556:D559"/>
    <mergeCell ref="C560:C561"/>
    <mergeCell ref="D560:D561"/>
    <mergeCell ref="C562:C563"/>
    <mergeCell ref="D562:D563"/>
    <mergeCell ref="C551:C553"/>
    <mergeCell ref="D551:D553"/>
    <mergeCell ref="C556:C559"/>
    <mergeCell ref="C573:C577"/>
    <mergeCell ref="D573:D574"/>
    <mergeCell ref="D575:D576"/>
    <mergeCell ref="C578:C580"/>
    <mergeCell ref="D578:D580"/>
    <mergeCell ref="C581:C585"/>
    <mergeCell ref="D581:D584"/>
    <mergeCell ref="C586:C589"/>
    <mergeCell ref="D586:D589"/>
    <mergeCell ref="C634:C636"/>
    <mergeCell ref="D634:D636"/>
    <mergeCell ref="D594:D595"/>
    <mergeCell ref="D596:D600"/>
    <mergeCell ref="C623:C631"/>
    <mergeCell ref="D623:D625"/>
    <mergeCell ref="D603:D612"/>
    <mergeCell ref="C601:C612"/>
    <mergeCell ref="C632:C633"/>
    <mergeCell ref="D632:D633"/>
    <mergeCell ref="C590:C600"/>
    <mergeCell ref="D590:D593"/>
    <mergeCell ref="D626:D629"/>
    <mergeCell ref="A482:A512"/>
    <mergeCell ref="C482:C487"/>
    <mergeCell ref="D482:D485"/>
    <mergeCell ref="C514:C529"/>
    <mergeCell ref="D528:D529"/>
    <mergeCell ref="A514:A533"/>
    <mergeCell ref="D514:D521"/>
    <mergeCell ref="D522:D524"/>
    <mergeCell ref="C530:C533"/>
    <mergeCell ref="D530:D533"/>
    <mergeCell ref="D499:D505"/>
    <mergeCell ref="D506:D507"/>
    <mergeCell ref="C488:C507"/>
    <mergeCell ref="B514:B529"/>
    <mergeCell ref="B508:B511"/>
    <mergeCell ref="B488:B507"/>
    <mergeCell ref="B482:B487"/>
    <mergeCell ref="D525:D527"/>
    <mergeCell ref="D492:D493"/>
    <mergeCell ref="D508:D509"/>
    <mergeCell ref="D510:D511"/>
    <mergeCell ref="D329:D330"/>
    <mergeCell ref="D367:D369"/>
    <mergeCell ref="D331:D332"/>
    <mergeCell ref="D342:D345"/>
    <mergeCell ref="D351:D356"/>
    <mergeCell ref="D346:D350"/>
    <mergeCell ref="C314:C345"/>
    <mergeCell ref="C359:C360"/>
    <mergeCell ref="C351:C358"/>
    <mergeCell ref="C346:C350"/>
    <mergeCell ref="D359:D360"/>
    <mergeCell ref="D364:D366"/>
    <mergeCell ref="D357:D358"/>
    <mergeCell ref="D339:D341"/>
    <mergeCell ref="D325:D328"/>
    <mergeCell ref="C364:C374"/>
    <mergeCell ref="B171:B176"/>
    <mergeCell ref="D250:D252"/>
    <mergeCell ref="C253:C261"/>
    <mergeCell ref="D253:D257"/>
    <mergeCell ref="D258:D259"/>
    <mergeCell ref="C308:C312"/>
    <mergeCell ref="D308:D310"/>
    <mergeCell ref="D311:D312"/>
    <mergeCell ref="C282:C289"/>
    <mergeCell ref="C290:C293"/>
    <mergeCell ref="D290:D291"/>
    <mergeCell ref="C294:C297"/>
    <mergeCell ref="D296:D297"/>
    <mergeCell ref="C303:C304"/>
    <mergeCell ref="D288:D289"/>
    <mergeCell ref="C306:C307"/>
    <mergeCell ref="D306:D307"/>
    <mergeCell ref="C298:C302"/>
    <mergeCell ref="D283:D285"/>
    <mergeCell ref="D241:D249"/>
    <mergeCell ref="C241:C249"/>
    <mergeCell ref="D227:D231"/>
    <mergeCell ref="D260:D262"/>
    <mergeCell ref="B177:B179"/>
    <mergeCell ref="A314:A362"/>
    <mergeCell ref="C361:C362"/>
    <mergeCell ref="D361:D362"/>
    <mergeCell ref="A217:A280"/>
    <mergeCell ref="C217:C220"/>
    <mergeCell ref="D217:D220"/>
    <mergeCell ref="C221:C237"/>
    <mergeCell ref="D221:D224"/>
    <mergeCell ref="D225:D226"/>
    <mergeCell ref="D232:D237"/>
    <mergeCell ref="C239:C240"/>
    <mergeCell ref="D239:D240"/>
    <mergeCell ref="C250:C252"/>
    <mergeCell ref="C263:C266"/>
    <mergeCell ref="D263:D266"/>
    <mergeCell ref="C267:C273"/>
    <mergeCell ref="D267:D273"/>
    <mergeCell ref="D319:D324"/>
    <mergeCell ref="D314:D318"/>
    <mergeCell ref="D333:D338"/>
    <mergeCell ref="B250:B252"/>
    <mergeCell ref="B253:B262"/>
    <mergeCell ref="B263:B266"/>
    <mergeCell ref="B267:B273"/>
    <mergeCell ref="D57:D60"/>
    <mergeCell ref="C57:C62"/>
    <mergeCell ref="D136:D138"/>
    <mergeCell ref="A195:A215"/>
    <mergeCell ref="C195:C199"/>
    <mergeCell ref="D195:D198"/>
    <mergeCell ref="C200:C205"/>
    <mergeCell ref="C214:C215"/>
    <mergeCell ref="D214:D215"/>
    <mergeCell ref="A171:A193"/>
    <mergeCell ref="C171:C176"/>
    <mergeCell ref="D171:D173"/>
    <mergeCell ref="C177:C179"/>
    <mergeCell ref="D177:D179"/>
    <mergeCell ref="C180:C182"/>
    <mergeCell ref="D180:D182"/>
    <mergeCell ref="C183:C186"/>
    <mergeCell ref="D183:D185"/>
    <mergeCell ref="D202:D205"/>
    <mergeCell ref="C206:C213"/>
    <mergeCell ref="D207:D213"/>
    <mergeCell ref="C190:C191"/>
    <mergeCell ref="D200:D201"/>
    <mergeCell ref="B180:B182"/>
    <mergeCell ref="C126:C130"/>
    <mergeCell ref="D126:D130"/>
    <mergeCell ref="D91:D97"/>
    <mergeCell ref="D104:D106"/>
    <mergeCell ref="C123:C125"/>
    <mergeCell ref="D123:D125"/>
    <mergeCell ref="A141:A169"/>
    <mergeCell ref="D143:D146"/>
    <mergeCell ref="D156:D161"/>
    <mergeCell ref="D162:D164"/>
    <mergeCell ref="D131:D135"/>
    <mergeCell ref="C98:C103"/>
    <mergeCell ref="D98:D102"/>
    <mergeCell ref="C90:C97"/>
    <mergeCell ref="D115:D119"/>
    <mergeCell ref="B126:B130"/>
    <mergeCell ref="B131:B138"/>
    <mergeCell ref="B141:B146"/>
    <mergeCell ref="B148:B151"/>
    <mergeCell ref="B152:B164"/>
    <mergeCell ref="B165:B168"/>
    <mergeCell ref="C165:C168"/>
    <mergeCell ref="D165:D167"/>
    <mergeCell ref="C26:C27"/>
    <mergeCell ref="D26:D27"/>
    <mergeCell ref="C141:C146"/>
    <mergeCell ref="C45:C49"/>
    <mergeCell ref="C53:C56"/>
    <mergeCell ref="D53:D56"/>
    <mergeCell ref="N1:O1"/>
    <mergeCell ref="A1:D1"/>
    <mergeCell ref="J1:M1"/>
    <mergeCell ref="E1:I1"/>
    <mergeCell ref="D3:D5"/>
    <mergeCell ref="C3:C5"/>
    <mergeCell ref="D7:D16"/>
    <mergeCell ref="D21:D22"/>
    <mergeCell ref="C21:C23"/>
    <mergeCell ref="C17:C20"/>
    <mergeCell ref="A3:A24"/>
    <mergeCell ref="C6:C16"/>
    <mergeCell ref="D17:D18"/>
    <mergeCell ref="B3:B5"/>
    <mergeCell ref="B6:B16"/>
    <mergeCell ref="B17:B20"/>
    <mergeCell ref="B21:B23"/>
    <mergeCell ref="A90:A139"/>
    <mergeCell ref="C82:C87"/>
    <mergeCell ref="C115:C119"/>
    <mergeCell ref="C131:C138"/>
    <mergeCell ref="C63:C66"/>
    <mergeCell ref="C616:C621"/>
    <mergeCell ref="D616:D621"/>
    <mergeCell ref="D190:D191"/>
    <mergeCell ref="D82:D83"/>
    <mergeCell ref="D84:D86"/>
    <mergeCell ref="D475:D476"/>
    <mergeCell ref="C475:C476"/>
    <mergeCell ref="C187:C189"/>
    <mergeCell ref="D187:D189"/>
    <mergeCell ref="C192:C193"/>
    <mergeCell ref="C276:C280"/>
    <mergeCell ref="D276:D280"/>
    <mergeCell ref="C148:C151"/>
    <mergeCell ref="D149:D151"/>
    <mergeCell ref="C152:C164"/>
    <mergeCell ref="D153:D155"/>
    <mergeCell ref="C104:C114"/>
    <mergeCell ref="D107:D114"/>
    <mergeCell ref="C120:C122"/>
    <mergeCell ref="D120:D122"/>
    <mergeCell ref="D79:D81"/>
    <mergeCell ref="D64:D66"/>
    <mergeCell ref="C69:C81"/>
    <mergeCell ref="B26:B27"/>
    <mergeCell ref="B28:B31"/>
    <mergeCell ref="B32:B33"/>
    <mergeCell ref="B34:B42"/>
    <mergeCell ref="B43:B44"/>
    <mergeCell ref="B45:B49"/>
    <mergeCell ref="B50:B51"/>
    <mergeCell ref="B53:B56"/>
    <mergeCell ref="D70:D72"/>
    <mergeCell ref="D73:D78"/>
    <mergeCell ref="C32:C33"/>
    <mergeCell ref="D32:D33"/>
    <mergeCell ref="C34:C42"/>
    <mergeCell ref="D34:D40"/>
    <mergeCell ref="D47:D49"/>
    <mergeCell ref="C50:C51"/>
    <mergeCell ref="D50:D51"/>
    <mergeCell ref="C28:C31"/>
    <mergeCell ref="D28:D31"/>
    <mergeCell ref="C43:C44"/>
    <mergeCell ref="D43:D44"/>
    <mergeCell ref="A616:A636"/>
    <mergeCell ref="A26:A51"/>
    <mergeCell ref="A53:A88"/>
    <mergeCell ref="B183:B186"/>
    <mergeCell ref="B187:B189"/>
    <mergeCell ref="B190:B191"/>
    <mergeCell ref="A282:A312"/>
    <mergeCell ref="B303:B304"/>
    <mergeCell ref="B306:B307"/>
    <mergeCell ref="B308:B312"/>
    <mergeCell ref="A437:A480"/>
    <mergeCell ref="A364:A435"/>
    <mergeCell ref="A535:A571"/>
    <mergeCell ref="A573:A614"/>
    <mergeCell ref="B57:B62"/>
    <mergeCell ref="B63:B66"/>
    <mergeCell ref="B69:B81"/>
    <mergeCell ref="B82:B87"/>
    <mergeCell ref="B90:B97"/>
    <mergeCell ref="B98:B103"/>
    <mergeCell ref="B104:B114"/>
    <mergeCell ref="B115:B119"/>
    <mergeCell ref="B120:B122"/>
    <mergeCell ref="B123:B125"/>
    <mergeCell ref="B192:B193"/>
    <mergeCell ref="B195:B199"/>
    <mergeCell ref="B200:B205"/>
    <mergeCell ref="B206:B213"/>
    <mergeCell ref="B214:B215"/>
    <mergeCell ref="B217:B220"/>
    <mergeCell ref="B221:B237"/>
    <mergeCell ref="B239:B240"/>
    <mergeCell ref="B241:B249"/>
    <mergeCell ref="B632:B633"/>
    <mergeCell ref="B634:B636"/>
    <mergeCell ref="B601:B612"/>
    <mergeCell ref="B590:B600"/>
    <mergeCell ref="B586:B589"/>
    <mergeCell ref="B581:B585"/>
    <mergeCell ref="B578:B580"/>
    <mergeCell ref="B573:B577"/>
    <mergeCell ref="B568:B571"/>
    <mergeCell ref="B616:B621"/>
    <mergeCell ref="B623:B631"/>
    <mergeCell ref="B546:B550"/>
    <mergeCell ref="B535:B545"/>
    <mergeCell ref="B530:B533"/>
    <mergeCell ref="B382:B385"/>
    <mergeCell ref="B276:B280"/>
    <mergeCell ref="B282:B289"/>
    <mergeCell ref="B290:B293"/>
    <mergeCell ref="B294:B297"/>
    <mergeCell ref="B298:B302"/>
    <mergeCell ref="B314:B345"/>
    <mergeCell ref="B477:B478"/>
    <mergeCell ref="B475:B476"/>
    <mergeCell ref="B471:B474"/>
    <mergeCell ref="B346:B350"/>
    <mergeCell ref="B351:B358"/>
    <mergeCell ref="B359:B360"/>
    <mergeCell ref="B361:B362"/>
    <mergeCell ref="C765:D765"/>
    <mergeCell ref="C773:D773"/>
    <mergeCell ref="C781:D781"/>
    <mergeCell ref="B797:D797"/>
    <mergeCell ref="C407:C409"/>
    <mergeCell ref="D407:D408"/>
    <mergeCell ref="D448:D452"/>
    <mergeCell ref="D453:D454"/>
    <mergeCell ref="C457:C459"/>
    <mergeCell ref="C460:C465"/>
    <mergeCell ref="D461:D465"/>
    <mergeCell ref="C423:C431"/>
    <mergeCell ref="C433:C434"/>
    <mergeCell ref="D433:D434"/>
    <mergeCell ref="C410:C422"/>
    <mergeCell ref="D410:D414"/>
    <mergeCell ref="D415:D420"/>
    <mergeCell ref="D421:D422"/>
    <mergeCell ref="D630:D631"/>
    <mergeCell ref="B564:B565"/>
    <mergeCell ref="B562:B563"/>
    <mergeCell ref="B560:B561"/>
    <mergeCell ref="B556:B559"/>
    <mergeCell ref="B551:B553"/>
    <mergeCell ref="D389:D391"/>
    <mergeCell ref="D396:D404"/>
    <mergeCell ref="D382:D384"/>
    <mergeCell ref="D392:D395"/>
    <mergeCell ref="C466:C470"/>
    <mergeCell ref="D370:D372"/>
    <mergeCell ref="B375:B381"/>
    <mergeCell ref="B364:B374"/>
    <mergeCell ref="B466:B470"/>
    <mergeCell ref="B460:B465"/>
    <mergeCell ref="B457:B459"/>
    <mergeCell ref="B438:B454"/>
    <mergeCell ref="B433:B434"/>
    <mergeCell ref="B423:B431"/>
    <mergeCell ref="B410:B422"/>
    <mergeCell ref="B407:B409"/>
    <mergeCell ref="B386:B404"/>
    <mergeCell ref="D373:D374"/>
    <mergeCell ref="C375:C381"/>
  </mergeCells>
  <pageMargins left="0.70866141732283472" right="0.70866141732283472" top="0.70866141732283472" bottom="0.70866141732283472" header="0.31496062992125984" footer="0.31496062992125984"/>
  <pageSetup paperSize="8" scale="43" fitToHeight="0" orientation="landscape" r:id="rId1"/>
  <headerFooter>
    <oddHeader>&amp;C&amp;"Arial,Fett"&amp;20SDG-Indikatoren für Kommunen
&amp;"Arial,Standard"Indikatorenauswahl - Langfassung</oddHeader>
    <oddFooter>&amp;C&amp;12Quelle: Arbeitsgruppe "SDG-Indikatoren für Kommunnen" / Bertelsmann Stiftung</oddFooter>
  </headerFooter>
  <ignoredErrors>
    <ignoredError sqref="B3:B16 B17:B23 B26:B33 B43:B51 B53:B66 B68:B82 B115:B122 B171:B182 B217 B238:B263 B274:B275 B294:B302 B303:B305 B314 B346 B364:B405 B455:B456 B546:B554 B555:B559 B564:B567 B581 B613"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DD0A66A2835A1041A3799AA72F3178EF" ma:contentTypeVersion="1" ma:contentTypeDescription="Ein neues Dokument erstellen." ma:contentTypeScope="" ma:versionID="b94ac797b5384404dbc6ecae92cbf959">
  <xsd:schema xmlns:xsd="http://www.w3.org/2001/XMLSchema" xmlns:xs="http://www.w3.org/2001/XMLSchema" xmlns:p="http://schemas.microsoft.com/office/2006/metadata/properties" xmlns:ns2="cb4cff08-e9b4-47c1-98d0-9ddd19295088" targetNamespace="http://schemas.microsoft.com/office/2006/metadata/properties" ma:root="true" ma:fieldsID="2c635fb5277ca0a219914ea5f526e582" ns2:_="">
    <xsd:import namespace="cb4cff08-e9b4-47c1-98d0-9ddd1929508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4cff08-e9b4-47c1-98d0-9ddd19295088"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51EB3A-8B2D-4C48-A57E-AF1032880D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4cff08-e9b4-47c1-98d0-9ddd192950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4A3B00F-E65A-4944-A79E-F4D1C7D92EFD}">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cb4cff08-e9b4-47c1-98d0-9ddd19295088"/>
    <ds:schemaRef ds:uri="http://www.w3.org/XML/1998/namespace"/>
  </ds:schemaRefs>
</ds:datastoreItem>
</file>

<file path=customXml/itemProps3.xml><?xml version="1.0" encoding="utf-8"?>
<ds:datastoreItem xmlns:ds="http://schemas.openxmlformats.org/officeDocument/2006/customXml" ds:itemID="{68E8A3B3-13CD-49B1-9208-FCA1F3AAE6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Indikatorenausw. - Langfassung</vt:lpstr>
      <vt:lpstr>'Indikatorenausw. - Langfassung'!Druckbereich</vt:lpstr>
    </vt:vector>
  </TitlesOfParts>
  <Company>Bertelsmann Stiftung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Deutsches Institut für Urbanistik/Bertelsmann Stiftung</dc:creator>
  <cp:lastModifiedBy>Riedel, Henrik, ST-NW</cp:lastModifiedBy>
  <cp:lastPrinted>2018-07-05T10:33:32Z</cp:lastPrinted>
  <dcterms:created xsi:type="dcterms:W3CDTF">2016-05-10T20:34:36Z</dcterms:created>
  <dcterms:modified xsi:type="dcterms:W3CDTF">2018-07-09T11:22:35Z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0x010100DD0A66A2835A1041A3799AA72F3178EF</vt:lpwstr>
  </property>
</Properties>
</file>